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35" activeTab="0"/>
  </bookViews>
  <sheets>
    <sheet name="MonHD" sheetId="1" r:id="rId1"/>
  </sheets>
  <definedNames/>
  <calcPr fullCalcOnLoad="1"/>
</workbook>
</file>

<file path=xl/sharedStrings.xml><?xml version="1.0" encoding="utf-8"?>
<sst xmlns="http://schemas.openxmlformats.org/spreadsheetml/2006/main" count="1300" uniqueCount="637">
  <si>
    <t>MONSTER HIT DICE RANGE COMPARISONS</t>
  </si>
  <si>
    <t xml:space="preserve">  Dragons are removed (their HD follow a unique high progression).</t>
  </si>
  <si>
    <t xml:space="preserve">  Note adjustments made for elemental counts in article "high" column.</t>
  </si>
  <si>
    <t>Smooth Ranges</t>
  </si>
  <si>
    <t>Article Ranges</t>
  </si>
  <si>
    <t>Size</t>
  </si>
  <si>
    <t>Count</t>
  </si>
  <si>
    <t>Low</t>
  </si>
  <si>
    <t>Inside</t>
  </si>
  <si>
    <t>High</t>
  </si>
  <si>
    <t>Fine</t>
  </si>
  <si>
    <t>-</t>
  </si>
  <si>
    <t>Diminutive</t>
  </si>
  <si>
    <t>Tiny</t>
  </si>
  <si>
    <t>Small</t>
  </si>
  <si>
    <t>Medium</t>
  </si>
  <si>
    <t>Large</t>
  </si>
  <si>
    <t>Huge</t>
  </si>
  <si>
    <t>Gargantuan</t>
  </si>
  <si>
    <t>Colossal</t>
  </si>
  <si>
    <t>OVERALL</t>
  </si>
  <si>
    <t>UP TO LARGE</t>
  </si>
  <si>
    <t>Smooth</t>
  </si>
  <si>
    <t>Article</t>
  </si>
  <si>
    <t>Monster</t>
  </si>
  <si>
    <t>HD</t>
  </si>
  <si>
    <t>HD#</t>
  </si>
  <si>
    <t>Low?</t>
  </si>
  <si>
    <t>High?</t>
  </si>
  <si>
    <t>Bat</t>
  </si>
  <si>
    <t>D</t>
  </si>
  <si>
    <t>1/4 d8</t>
  </si>
  <si>
    <t>Toad</t>
  </si>
  <si>
    <t>Skeleton, Tiny</t>
  </si>
  <si>
    <t>T</t>
  </si>
  <si>
    <t>1/4 d12</t>
  </si>
  <si>
    <t>Rat</t>
  </si>
  <si>
    <t>Raven</t>
  </si>
  <si>
    <t>Sn., Viper, Tiny</t>
  </si>
  <si>
    <t>M Centipde, Tiny</t>
  </si>
  <si>
    <t>Ani. Object, Tiny</t>
  </si>
  <si>
    <t>1/2 d10</t>
  </si>
  <si>
    <t>Sprite, Grig</t>
  </si>
  <si>
    <t>1/2 d6+1</t>
  </si>
  <si>
    <t>Zombie, Tiny</t>
  </si>
  <si>
    <t>1/2 d12+3</t>
  </si>
  <si>
    <t>Cat</t>
  </si>
  <si>
    <t>1/2 d8</t>
  </si>
  <si>
    <t>Lizard</t>
  </si>
  <si>
    <t>Weasel</t>
  </si>
  <si>
    <t>M Scorpion, Tiny</t>
  </si>
  <si>
    <t>1/2 d8+2</t>
  </si>
  <si>
    <t>M Spider, Tiny</t>
  </si>
  <si>
    <t>Stirge</t>
  </si>
  <si>
    <t>1d10</t>
  </si>
  <si>
    <t>Badger</t>
  </si>
  <si>
    <t>1d8+2</t>
  </si>
  <si>
    <t>Hawk</t>
  </si>
  <si>
    <t>1d8</t>
  </si>
  <si>
    <t>Monkey</t>
  </si>
  <si>
    <t>Owl</t>
  </si>
  <si>
    <t>Homunculus</t>
  </si>
  <si>
    <t>2d10</t>
  </si>
  <si>
    <t>Pseudodragon</t>
  </si>
  <si>
    <t>2d12+2</t>
  </si>
  <si>
    <t>Demon, Quasit</t>
  </si>
  <si>
    <t>3d8</t>
  </si>
  <si>
    <t>Devil, Imp</t>
  </si>
  <si>
    <t>Kobold</t>
  </si>
  <si>
    <t>S</t>
  </si>
  <si>
    <t>Skeleton, Small</t>
  </si>
  <si>
    <t>1/2 d12</t>
  </si>
  <si>
    <t>M Centipde, Small</t>
  </si>
  <si>
    <t>Ani. Object, Small</t>
  </si>
  <si>
    <t>Cel., Lantern Arch.</t>
  </si>
  <si>
    <t>Darkmantle</t>
  </si>
  <si>
    <t>1d10+1</t>
  </si>
  <si>
    <t>Dire Rat</t>
  </si>
  <si>
    <t>1d8+1</t>
  </si>
  <si>
    <t>Formian, Worker</t>
  </si>
  <si>
    <t>Gnome</t>
  </si>
  <si>
    <t>Gnome, Deep</t>
  </si>
  <si>
    <t>Gnome, Forest</t>
  </si>
  <si>
    <t>Goblin</t>
  </si>
  <si>
    <t>Halfling</t>
  </si>
  <si>
    <t>Halfling, Tallfellow</t>
  </si>
  <si>
    <t>Halfling, Deep</t>
  </si>
  <si>
    <t>Sprite, Nixie</t>
  </si>
  <si>
    <t>1d6</t>
  </si>
  <si>
    <t>Sprite, Pixie</t>
  </si>
  <si>
    <t>Vargouille</t>
  </si>
  <si>
    <t>Zombie, Small</t>
  </si>
  <si>
    <t>1d12+3</t>
  </si>
  <si>
    <t>Dog</t>
  </si>
  <si>
    <t>Eagle</t>
  </si>
  <si>
    <t>Sn., Viper, Small</t>
  </si>
  <si>
    <t>Giant Beetle, Fire</t>
  </si>
  <si>
    <t>M Scorpion, Small</t>
  </si>
  <si>
    <t>M Spider, Small</t>
  </si>
  <si>
    <t>Demon, Dretch</t>
  </si>
  <si>
    <t>2d8</t>
  </si>
  <si>
    <t>Elem, Air, Small</t>
  </si>
  <si>
    <t>Elem, Earth, Small</t>
  </si>
  <si>
    <t>2d8+2</t>
  </si>
  <si>
    <t>Elem, Fire, Small</t>
  </si>
  <si>
    <t>Elem, Water, Small</t>
  </si>
  <si>
    <t>Magmin</t>
  </si>
  <si>
    <t>Shocker Lizard</t>
  </si>
  <si>
    <t>2d10+2</t>
  </si>
  <si>
    <t>Octopus</t>
  </si>
  <si>
    <t>Arrowhawk, Juv.</t>
  </si>
  <si>
    <t>3d8+3</t>
  </si>
  <si>
    <t>Choker</t>
  </si>
  <si>
    <t>Mephit, Air</t>
  </si>
  <si>
    <t>Mephit, Dust</t>
  </si>
  <si>
    <t>Mephit, Earth</t>
  </si>
  <si>
    <t>Mephit, Fire</t>
  </si>
  <si>
    <t>Mephit, Ice</t>
  </si>
  <si>
    <t>Mephit, Magma</t>
  </si>
  <si>
    <t>Mephit, Ooze</t>
  </si>
  <si>
    <t>Mephit, Salt</t>
  </si>
  <si>
    <t>Mephit, Steam</t>
  </si>
  <si>
    <t>Mephit, Water</t>
  </si>
  <si>
    <t>Salaman, Flamebr.</t>
  </si>
  <si>
    <t>Tojanida, Juvenile</t>
  </si>
  <si>
    <t>3d8+6</t>
  </si>
  <si>
    <t>Xorn, Minor</t>
  </si>
  <si>
    <t>Cockatrice</t>
  </si>
  <si>
    <t>5d10</t>
  </si>
  <si>
    <t>Will-o'-wisp</t>
  </si>
  <si>
    <t>9d8</t>
  </si>
  <si>
    <t>Dwarf</t>
  </si>
  <si>
    <t>M</t>
  </si>
  <si>
    <t>Dwarf, Deep</t>
  </si>
  <si>
    <t>Dwarf, Derro</t>
  </si>
  <si>
    <t>Dwarf, Gray</t>
  </si>
  <si>
    <t>Elf</t>
  </si>
  <si>
    <t>1d8-1</t>
  </si>
  <si>
    <t>Elf, Aquatic</t>
  </si>
  <si>
    <t>Elf, Dark</t>
  </si>
  <si>
    <t>Elf, Wild</t>
  </si>
  <si>
    <t>Elf, Wood</t>
  </si>
  <si>
    <t>Hobgoblin</t>
  </si>
  <si>
    <t>Merfolk</t>
  </si>
  <si>
    <t>Orc</t>
  </si>
  <si>
    <t>Planetch., Aasimr.</t>
  </si>
  <si>
    <t>Planetch., Tiefling</t>
  </si>
  <si>
    <t>Skeleton, Medium</t>
  </si>
  <si>
    <t>1d12</t>
  </si>
  <si>
    <t>Baboon</t>
  </si>
  <si>
    <t>M Centipde, Med.</t>
  </si>
  <si>
    <t>Wererat (Com1)</t>
  </si>
  <si>
    <t>Ani. Object, Med.</t>
  </si>
  <si>
    <t>Azer</t>
  </si>
  <si>
    <t>Devil, Lemure</t>
  </si>
  <si>
    <t>Dryad</t>
  </si>
  <si>
    <t>2d6</t>
  </si>
  <si>
    <t>Ethereal Marauder</t>
  </si>
  <si>
    <t>Fungus, Shrieker</t>
  </si>
  <si>
    <t>Fungus, Violet</t>
  </si>
  <si>
    <t>2d8+6</t>
  </si>
  <si>
    <t>Ghoul</t>
  </si>
  <si>
    <t>2d12</t>
  </si>
  <si>
    <t>Gnoll</t>
  </si>
  <si>
    <t>Grick</t>
  </si>
  <si>
    <t>Grimlock</t>
  </si>
  <si>
    <t>Krenshar</t>
  </si>
  <si>
    <t>Kuo-Toa</t>
  </si>
  <si>
    <t>Lizardfolk</t>
  </si>
  <si>
    <t>Locathah</t>
  </si>
  <si>
    <t>Phantom Fungus</t>
  </si>
  <si>
    <t>Sahuagin</t>
  </si>
  <si>
    <t>Skum</t>
  </si>
  <si>
    <t>Troglodyte</t>
  </si>
  <si>
    <t>2d8+4</t>
  </si>
  <si>
    <t>Zombie, Medium</t>
  </si>
  <si>
    <t>2d12+3</t>
  </si>
  <si>
    <t>Dog, Riding</t>
  </si>
  <si>
    <t>Donkey</t>
  </si>
  <si>
    <t>Pony</t>
  </si>
  <si>
    <t>Pony, War</t>
  </si>
  <si>
    <t>Porpoise</t>
  </si>
  <si>
    <t>Sn., Viper, Med.</t>
  </si>
  <si>
    <t>Wolf</t>
  </si>
  <si>
    <t>Giant Ant, Worker</t>
  </si>
  <si>
    <t>Giant Ant, Soldier</t>
  </si>
  <si>
    <t>Giant Beetle, Bom.</t>
  </si>
  <si>
    <t>M Scorpion, Med.</t>
  </si>
  <si>
    <t>M Spider, Med.</t>
  </si>
  <si>
    <t>Werewolf (Com1)</t>
  </si>
  <si>
    <t>Aranea</t>
  </si>
  <si>
    <t>Bugbear</t>
  </si>
  <si>
    <t>Dire Weasel</t>
  </si>
  <si>
    <t>Dire Badger</t>
  </si>
  <si>
    <t>3d8+12</t>
  </si>
  <si>
    <t>Nymph</t>
  </si>
  <si>
    <t>3d6</t>
  </si>
  <si>
    <t>Ooze, Gray</t>
  </si>
  <si>
    <t>3d10+10</t>
  </si>
  <si>
    <t>Ravid</t>
  </si>
  <si>
    <t>Shadow</t>
  </si>
  <si>
    <t>3d12</t>
  </si>
  <si>
    <t>Thoqqua</t>
  </si>
  <si>
    <t>Triton</t>
  </si>
  <si>
    <t>Yeth Hound</t>
  </si>
  <si>
    <t>Bear, Black</t>
  </si>
  <si>
    <t>Boar</t>
  </si>
  <si>
    <t>3d8+9</t>
  </si>
  <si>
    <t>Cheetah</t>
  </si>
  <si>
    <t>Crocodile</t>
  </si>
  <si>
    <t>Leopard</t>
  </si>
  <si>
    <t>Lizard, Giant</t>
  </si>
  <si>
    <t>Shark, Medium</t>
  </si>
  <si>
    <t>Sn., Constrictor</t>
  </si>
  <si>
    <t xml:space="preserve">Squid </t>
  </si>
  <si>
    <t>Wolverine</t>
  </si>
  <si>
    <t>Giant Bee</t>
  </si>
  <si>
    <t>Wereboar (Com1)</t>
  </si>
  <si>
    <t>Allip</t>
  </si>
  <si>
    <t>4d12</t>
  </si>
  <si>
    <t>Blink Dog</t>
  </si>
  <si>
    <t>4d10</t>
  </si>
  <si>
    <t>Doppelganger</t>
  </si>
  <si>
    <t>4d8+4</t>
  </si>
  <si>
    <t>Elem, Air, Med.</t>
  </si>
  <si>
    <t>4d8+8</t>
  </si>
  <si>
    <t>Elem, Earth, Med.</t>
  </si>
  <si>
    <t>4d8+12</t>
  </si>
  <si>
    <t>Elem, Fire, Med.</t>
  </si>
  <si>
    <t>Elem, Water, Med.</t>
  </si>
  <si>
    <t>Formian, Warrior</t>
  </si>
  <si>
    <t>Gargoyle</t>
  </si>
  <si>
    <t>4d10+16</t>
  </si>
  <si>
    <t>Ghast</t>
  </si>
  <si>
    <t>Gibbering Mouther</t>
  </si>
  <si>
    <t>Hell Hound</t>
  </si>
  <si>
    <t>Rast</t>
  </si>
  <si>
    <t>Shadow Mastiff</t>
  </si>
  <si>
    <t>Vampire Spawn</t>
  </si>
  <si>
    <t>Wight</t>
  </si>
  <si>
    <t>Worg</t>
  </si>
  <si>
    <t>4d10+8</t>
  </si>
  <si>
    <t>Ethereal Filcher</t>
  </si>
  <si>
    <t>5d8</t>
  </si>
  <si>
    <t>Ettercap</t>
  </si>
  <si>
    <t>5d8+5</t>
  </si>
  <si>
    <t>Rust Monster</t>
  </si>
  <si>
    <t>Satyr</t>
  </si>
  <si>
    <t>5d6+5</t>
  </si>
  <si>
    <t>Wraith</t>
  </si>
  <si>
    <t>5d12</t>
  </si>
  <si>
    <t>Xill</t>
  </si>
  <si>
    <t>5d8+10</t>
  </si>
  <si>
    <t>Barghest</t>
  </si>
  <si>
    <t>6d8+6</t>
  </si>
  <si>
    <t>Basilisk</t>
  </si>
  <si>
    <t>6d10+12</t>
  </si>
  <si>
    <t>Cel., Hound Arch.</t>
  </si>
  <si>
    <t>Demon, Succubus</t>
  </si>
  <si>
    <t>Devil, Barbazu</t>
  </si>
  <si>
    <t>Devil, Erinyes</t>
  </si>
  <si>
    <t>Formian, Taskm.</t>
  </si>
  <si>
    <t>6d8+12</t>
  </si>
  <si>
    <t>Genie, Janni</t>
  </si>
  <si>
    <t>Medusa</t>
  </si>
  <si>
    <t>6d8 +6</t>
  </si>
  <si>
    <t>Mummy</t>
  </si>
  <si>
    <t>6d12+3</t>
  </si>
  <si>
    <t>Yuan-ti, Pureblood</t>
  </si>
  <si>
    <t>6d8</t>
  </si>
  <si>
    <t>Arrowhawk, Adult</t>
  </si>
  <si>
    <t>7d8+7</t>
  </si>
  <si>
    <t>Cel., Avoral</t>
  </si>
  <si>
    <t>Harpy</t>
  </si>
  <si>
    <t>7d8</t>
  </si>
  <si>
    <t>Rakshasa</t>
  </si>
  <si>
    <t>7d8+21</t>
  </si>
  <si>
    <t>Salaman, Average</t>
  </si>
  <si>
    <t>Spectre</t>
  </si>
  <si>
    <t>7d12</t>
  </si>
  <si>
    <t>Tojanida, Adult</t>
  </si>
  <si>
    <t>7d8+14</t>
  </si>
  <si>
    <t>Xorn, Average</t>
  </si>
  <si>
    <t>Yuan-ti, Halfblood</t>
  </si>
  <si>
    <t>Chaos Beast</t>
  </si>
  <si>
    <t>8d8+8</t>
  </si>
  <si>
    <t>Devil, Kyton</t>
  </si>
  <si>
    <t>Digester</t>
  </si>
  <si>
    <t>8d10+24</t>
  </si>
  <si>
    <t>Mind Flayer</t>
  </si>
  <si>
    <t>Night Hag</t>
  </si>
  <si>
    <t>Bodak</t>
  </si>
  <si>
    <t>9d12</t>
  </si>
  <si>
    <t>Devil, Hamatula</t>
  </si>
  <si>
    <t>9d8+9</t>
  </si>
  <si>
    <t>Hag, Green</t>
  </si>
  <si>
    <t>Lamia</t>
  </si>
  <si>
    <t>9d10+9</t>
  </si>
  <si>
    <t>Cel., Ghaele</t>
  </si>
  <si>
    <t>10d8+20</t>
  </si>
  <si>
    <t>Slaad, Gray</t>
  </si>
  <si>
    <t>10d8+30</t>
  </si>
  <si>
    <t>Cel., Trumpet Arch</t>
  </si>
  <si>
    <t>12d8+12</t>
  </si>
  <si>
    <t>Cel., Astral Deva</t>
  </si>
  <si>
    <t>12d8+48</t>
  </si>
  <si>
    <t>Mohrg</t>
  </si>
  <si>
    <t>14d12</t>
  </si>
  <si>
    <t>Phasm</t>
  </si>
  <si>
    <t>15d8+30</t>
  </si>
  <si>
    <t>Slaad, Death</t>
  </si>
  <si>
    <t>15d8+45</t>
  </si>
  <si>
    <t>Skeleton, Large</t>
  </si>
  <si>
    <t>L</t>
  </si>
  <si>
    <t>M Centipde, Large</t>
  </si>
  <si>
    <t>Ankheg</t>
  </si>
  <si>
    <t>3d10+9</t>
  </si>
  <si>
    <t>Carrion Crawler</t>
  </si>
  <si>
    <t>Hag, Sea</t>
  </si>
  <si>
    <t>Hippogriff</t>
  </si>
  <si>
    <t>Camel</t>
  </si>
  <si>
    <t>Horse, Heavy</t>
  </si>
  <si>
    <t>Horse, Light</t>
  </si>
  <si>
    <t>Horse, Light War</t>
  </si>
  <si>
    <t>Mule</t>
  </si>
  <si>
    <t>Sn., Viper, Large</t>
  </si>
  <si>
    <t>Ani. Object, Large</t>
  </si>
  <si>
    <t>Assassin Vine</t>
  </si>
  <si>
    <t>Centaur</t>
  </si>
  <si>
    <t>Dino, Deinonychus</t>
  </si>
  <si>
    <t>4d10+12</t>
  </si>
  <si>
    <t>Dire Bat</t>
  </si>
  <si>
    <t>Giant Eagle</t>
  </si>
  <si>
    <t>4d10+4</t>
  </si>
  <si>
    <t>Giant Owl</t>
  </si>
  <si>
    <t>Ogre</t>
  </si>
  <si>
    <t>Ogre, Merrow</t>
  </si>
  <si>
    <t>Pegasus</t>
  </si>
  <si>
    <t>Spider Eater</t>
  </si>
  <si>
    <t>4d10+20</t>
  </si>
  <si>
    <t>Unicorn</t>
  </si>
  <si>
    <t>Zombie, Large</t>
  </si>
  <si>
    <t>4d12+3</t>
  </si>
  <si>
    <t>Ape</t>
  </si>
  <si>
    <t>Horse, Heavy War</t>
  </si>
  <si>
    <t>Giant Ant, Queen</t>
  </si>
  <si>
    <t>Giant Pray. Mantis</t>
  </si>
  <si>
    <t>M Scorpion, Large</t>
  </si>
  <si>
    <t>M Spider, Large</t>
  </si>
  <si>
    <t>Devil, Osyluth</t>
  </si>
  <si>
    <t>Dire Ape</t>
  </si>
  <si>
    <t>Dire Wolverine</t>
  </si>
  <si>
    <t>5d8+20</t>
  </si>
  <si>
    <t>Ogre Mage</t>
  </si>
  <si>
    <t>5d8+15</t>
  </si>
  <si>
    <t>Owlbear</t>
  </si>
  <si>
    <t>5d10+20</t>
  </si>
  <si>
    <t>Phase Spider</t>
  </si>
  <si>
    <t>5d10+15</t>
  </si>
  <si>
    <t>Bison</t>
  </si>
  <si>
    <t>Lion</t>
  </si>
  <si>
    <t>Giant Wasp</t>
  </si>
  <si>
    <t>Achaierai</t>
  </si>
  <si>
    <t>Cloaker</t>
  </si>
  <si>
    <t>6d8+18</t>
  </si>
  <si>
    <t>Dire Wolf</t>
  </si>
  <si>
    <t>Displacer Beast</t>
  </si>
  <si>
    <t>6d10+18</t>
  </si>
  <si>
    <t>Drider</t>
  </si>
  <si>
    <t>Howler</t>
  </si>
  <si>
    <t>Minotaur</t>
  </si>
  <si>
    <t>Nightmare</t>
  </si>
  <si>
    <t>Ooze, Ochre Jelly</t>
  </si>
  <si>
    <t>6d10+27</t>
  </si>
  <si>
    <t>Otyugh</t>
  </si>
  <si>
    <t>Sea Lion</t>
  </si>
  <si>
    <t>Troll</t>
  </si>
  <si>
    <t>6d8+36</t>
  </si>
  <si>
    <t>Troll, Scrag</t>
  </si>
  <si>
    <t>Winter Wolf</t>
  </si>
  <si>
    <t>Bear, Brown</t>
  </si>
  <si>
    <t>6d8+24</t>
  </si>
  <si>
    <t>Tiger</t>
  </si>
  <si>
    <t>Werebear (Com1)</t>
  </si>
  <si>
    <t>Weretiger (Com1)</t>
  </si>
  <si>
    <t>Belker</t>
  </si>
  <si>
    <t>Devil, Bezekira</t>
  </si>
  <si>
    <t>Dire Boar</t>
  </si>
  <si>
    <t>Genie, Djinni</t>
  </si>
  <si>
    <t>Girallon</t>
  </si>
  <si>
    <t>7d10+14</t>
  </si>
  <si>
    <t>Griffon</t>
  </si>
  <si>
    <t>7d10+21</t>
  </si>
  <si>
    <t>Hag, Annis</t>
  </si>
  <si>
    <t>Lammasu</t>
  </si>
  <si>
    <t>Lillend</t>
  </si>
  <si>
    <t>Mimic</t>
  </si>
  <si>
    <t>Naga, Water</t>
  </si>
  <si>
    <t>7d8+28</t>
  </si>
  <si>
    <t>Slaad, Red</t>
  </si>
  <si>
    <t>Shark, Large</t>
  </si>
  <si>
    <t>Giant Beetle, Stag</t>
  </si>
  <si>
    <t>Demon, Vrock</t>
  </si>
  <si>
    <t>8d8+24</t>
  </si>
  <si>
    <t>Destrachan</t>
  </si>
  <si>
    <t>Dire Lion</t>
  </si>
  <si>
    <t>Elem, Air, Large</t>
  </si>
  <si>
    <t>Elem, Earth, Large</t>
  </si>
  <si>
    <t>8d8+32</t>
  </si>
  <si>
    <t>Elem, Fire, Large</t>
  </si>
  <si>
    <t>Elem, Water, Large</t>
  </si>
  <si>
    <t>Gorgon</t>
  </si>
  <si>
    <t>Invisible Stalker</t>
  </si>
  <si>
    <t>8d8+16</t>
  </si>
  <si>
    <t>Shambling Mound</t>
  </si>
  <si>
    <t>Slaad, Blue</t>
  </si>
  <si>
    <t>Sphinx, Gyno-</t>
  </si>
  <si>
    <t>8d10+8</t>
  </si>
  <si>
    <t>Umber Hulk</t>
  </si>
  <si>
    <t>Bear, Polar</t>
  </si>
  <si>
    <t>Octopus, Giant</t>
  </si>
  <si>
    <t>Rhinoceros</t>
  </si>
  <si>
    <t>8d8+40</t>
  </si>
  <si>
    <t>Barghest, Greater</t>
  </si>
  <si>
    <t>9d8+18</t>
  </si>
  <si>
    <t>Chimera</t>
  </si>
  <si>
    <t>9d10+27</t>
  </si>
  <si>
    <t>Couatl</t>
  </si>
  <si>
    <t>Demon, Hezrou</t>
  </si>
  <si>
    <t>9d8+27</t>
  </si>
  <si>
    <t>Demon, Marilith</t>
  </si>
  <si>
    <t>9d8+45</t>
  </si>
  <si>
    <t>Dragonne</t>
  </si>
  <si>
    <t>Golem, Flesh</t>
  </si>
  <si>
    <t>9d10</t>
  </si>
  <si>
    <t>Naga, Spirit</t>
  </si>
  <si>
    <t>9d8+36</t>
  </si>
  <si>
    <t>Naga, Dark</t>
  </si>
  <si>
    <t>Slaad, Green</t>
  </si>
  <si>
    <t>Yuan-ti, Abomina.</t>
  </si>
  <si>
    <t>Ettin</t>
  </si>
  <si>
    <t>Genie, Efreeti</t>
  </si>
  <si>
    <t>Gray Render</t>
  </si>
  <si>
    <t>10d10+70</t>
  </si>
  <si>
    <t>Roper</t>
  </si>
  <si>
    <t>10d10+30</t>
  </si>
  <si>
    <t>Sphinx, Crio-</t>
  </si>
  <si>
    <t>Beholder</t>
  </si>
  <si>
    <t>11d8+11</t>
  </si>
  <si>
    <t>Chuul</t>
  </si>
  <si>
    <t>11d8+44</t>
  </si>
  <si>
    <t>Devil, Cornugon</t>
  </si>
  <si>
    <t>11d8+33</t>
  </si>
  <si>
    <t>Golem, Clay</t>
  </si>
  <si>
    <t>11d10</t>
  </si>
  <si>
    <t>Naga, Guardian</t>
  </si>
  <si>
    <t>Devil, Gelugon</t>
  </si>
  <si>
    <t>12d8+60</t>
  </si>
  <si>
    <t>Devourer</t>
  </si>
  <si>
    <t>12d12</t>
  </si>
  <si>
    <t>Dire Bear</t>
  </si>
  <si>
    <t>Formian, Myrm.</t>
  </si>
  <si>
    <t>Giant, Hill</t>
  </si>
  <si>
    <t>Sphinx, Andro-</t>
  </si>
  <si>
    <t>12d10+48</t>
  </si>
  <si>
    <t>Demon, Balor</t>
  </si>
  <si>
    <t>13d8+52</t>
  </si>
  <si>
    <t>Devil, Pit Fiend</t>
  </si>
  <si>
    <t>13d8+65</t>
  </si>
  <si>
    <t>Cel., Planetar</t>
  </si>
  <si>
    <t>14d8+70</t>
  </si>
  <si>
    <t>Giant, Stone</t>
  </si>
  <si>
    <t>14d8+56</t>
  </si>
  <si>
    <t>Giant, Frost</t>
  </si>
  <si>
    <t>Golem, Stone</t>
  </si>
  <si>
    <t>14d10</t>
  </si>
  <si>
    <t>Arrowhawk, Elder</t>
  </si>
  <si>
    <t>Giant, Fire</t>
  </si>
  <si>
    <t>15d8+75</t>
  </si>
  <si>
    <t>Salaman, Noble</t>
  </si>
  <si>
    <t>Shield Guardian</t>
  </si>
  <si>
    <t>15d10</t>
  </si>
  <si>
    <t>Tojanida, Elder</t>
  </si>
  <si>
    <t>15d8+60</t>
  </si>
  <si>
    <t>Xorn, Elder</t>
  </si>
  <si>
    <t>Nightwing</t>
  </si>
  <si>
    <t>17d12</t>
  </si>
  <si>
    <t>Golem, Iron</t>
  </si>
  <si>
    <t>18d10</t>
  </si>
  <si>
    <t>Formian, Queen</t>
  </si>
  <si>
    <t>20d8+100</t>
  </si>
  <si>
    <t>Cel., Solar</t>
  </si>
  <si>
    <t>22d8+110</t>
  </si>
  <si>
    <t>Ooze, Gel. Cube</t>
  </si>
  <si>
    <t>H</t>
  </si>
  <si>
    <t>4d10+36</t>
  </si>
  <si>
    <t>Skeleton, Huge</t>
  </si>
  <si>
    <t>Sn., Viper, Huge</t>
  </si>
  <si>
    <t>M Centipde, Huge</t>
  </si>
  <si>
    <t>4d8</t>
  </si>
  <si>
    <t>Dino, Elasmosaur.</t>
  </si>
  <si>
    <t>5d10+25</t>
  </si>
  <si>
    <t>Hydra (5 heads)</t>
  </si>
  <si>
    <t>Hydra (6 heads)</t>
  </si>
  <si>
    <t>6d10+30</t>
  </si>
  <si>
    <t>Manticore</t>
  </si>
  <si>
    <t>6d10+24</t>
  </si>
  <si>
    <t>Hydra (7 heads)</t>
  </si>
  <si>
    <t>7d10+35</t>
  </si>
  <si>
    <t>Remorhaz</t>
  </si>
  <si>
    <t>Treant</t>
  </si>
  <si>
    <t>7d8+35</t>
  </si>
  <si>
    <t>Wyvern</t>
  </si>
  <si>
    <t>7d12+14</t>
  </si>
  <si>
    <t>Crocodile, Giant</t>
  </si>
  <si>
    <t>Aboleth</t>
  </si>
  <si>
    <t>Ani. Object, Huge</t>
  </si>
  <si>
    <t>8d10</t>
  </si>
  <si>
    <t>Dino, Megaraptor</t>
  </si>
  <si>
    <t>8d10+32</t>
  </si>
  <si>
    <t>Hydra (8 heads)</t>
  </si>
  <si>
    <t>8d10+40</t>
  </si>
  <si>
    <t>Zombie, Huge</t>
  </si>
  <si>
    <t>8d12+3</t>
  </si>
  <si>
    <t>Behir</t>
  </si>
  <si>
    <t>9d10+45</t>
  </si>
  <si>
    <t>Bulette</t>
  </si>
  <si>
    <t>Hydra (9 heads)</t>
  </si>
  <si>
    <t>Sphinx, Hieraco-</t>
  </si>
  <si>
    <t>9d10+18</t>
  </si>
  <si>
    <t>Tendriculos</t>
  </si>
  <si>
    <t>9d8+54</t>
  </si>
  <si>
    <t>Whale, Orca</t>
  </si>
  <si>
    <t>Demon, Retriever</t>
  </si>
  <si>
    <t>10d10</t>
  </si>
  <si>
    <t>Demon, Glabrezu</t>
  </si>
  <si>
    <t>10d8+40</t>
  </si>
  <si>
    <t>Hydra (10 heads)</t>
  </si>
  <si>
    <t>10d10+50</t>
  </si>
  <si>
    <t>Ooze, Black Pud.</t>
  </si>
  <si>
    <t>10d10+60</t>
  </si>
  <si>
    <t>Shark, Huge</t>
  </si>
  <si>
    <t>M Spider, Huge</t>
  </si>
  <si>
    <t>10d8+10</t>
  </si>
  <si>
    <t>Demon, Nalfeshne.</t>
  </si>
  <si>
    <t>Hydra (11 heads)</t>
  </si>
  <si>
    <t>11d10+55</t>
  </si>
  <si>
    <t>Elephant</t>
  </si>
  <si>
    <t>11d8+55</t>
  </si>
  <si>
    <t>Sn., Giant Constr.</t>
  </si>
  <si>
    <t>Demon, Bebilith</t>
  </si>
  <si>
    <t>Dragon Turtle</t>
  </si>
  <si>
    <t>12d12+60</t>
  </si>
  <si>
    <t>Hydra (12 heads)</t>
  </si>
  <si>
    <t>12d10+60</t>
  </si>
  <si>
    <t>Yrthak</t>
  </si>
  <si>
    <t>12d10+36</t>
  </si>
  <si>
    <t>Squid, Giant</t>
  </si>
  <si>
    <t>Athach</t>
  </si>
  <si>
    <t>Frost Worm</t>
  </si>
  <si>
    <t>14d10+70</t>
  </si>
  <si>
    <t>Delver</t>
  </si>
  <si>
    <t>Dino, Triceratops</t>
  </si>
  <si>
    <t>16d10+112</t>
  </si>
  <si>
    <t>Dire Tiger</t>
  </si>
  <si>
    <t>16d8+48</t>
  </si>
  <si>
    <t>Elem, Air, Huge</t>
  </si>
  <si>
    <t>16d8+64</t>
  </si>
  <si>
    <t>Elem, Earth, Huge</t>
  </si>
  <si>
    <t>16d8+80</t>
  </si>
  <si>
    <t>Elem, Fire, Huge</t>
  </si>
  <si>
    <t>Elem, Water, Huge</t>
  </si>
  <si>
    <t>M Scorpion, Huge</t>
  </si>
  <si>
    <t>16d8+32</t>
  </si>
  <si>
    <t>Giant, Cloud</t>
  </si>
  <si>
    <t>17d8+102</t>
  </si>
  <si>
    <t>Dino, Tyrannosaur.</t>
  </si>
  <si>
    <t>18d10+72</t>
  </si>
  <si>
    <t>Dire Shark</t>
  </si>
  <si>
    <t>18d8+54</t>
  </si>
  <si>
    <t>Giant, Storm</t>
  </si>
  <si>
    <t>19d8+114</t>
  </si>
  <si>
    <t>Titan</t>
  </si>
  <si>
    <t>20d8+120</t>
  </si>
  <si>
    <t>Elem, Air, Grtr.</t>
  </si>
  <si>
    <t>21d8+84</t>
  </si>
  <si>
    <t>Elem, Earth, Grtr.</t>
  </si>
  <si>
    <t>21d8+105</t>
  </si>
  <si>
    <t>Elem, Fire, Grtr.</t>
  </si>
  <si>
    <t>Elem, Water, Grtr.</t>
  </si>
  <si>
    <t>Nightwalker</t>
  </si>
  <si>
    <t>21d12</t>
  </si>
  <si>
    <t>Elem, Air, Elder</t>
  </si>
  <si>
    <t>24d8+96</t>
  </si>
  <si>
    <t>Elem, Earth, Elder</t>
  </si>
  <si>
    <t>24d8+120</t>
  </si>
  <si>
    <t>Elem, Fire, Elder</t>
  </si>
  <si>
    <t>Elem, Water, Elder</t>
  </si>
  <si>
    <t>Nightcrawler</t>
  </si>
  <si>
    <t>25d12</t>
  </si>
  <si>
    <t>Whale, Baleen</t>
  </si>
  <si>
    <t>G</t>
  </si>
  <si>
    <t>12d8+72</t>
  </si>
  <si>
    <t>Whale, Cachalot</t>
  </si>
  <si>
    <t>12d8+84</t>
  </si>
  <si>
    <t>Ani. Object, Garg.</t>
  </si>
  <si>
    <t>16d10</t>
  </si>
  <si>
    <t>Purple Worm</t>
  </si>
  <si>
    <t>Skeleton, Gargan.</t>
  </si>
  <si>
    <t>16d12</t>
  </si>
  <si>
    <t>M Centipde, Garg.</t>
  </si>
  <si>
    <t>16d8</t>
  </si>
  <si>
    <t>Roc</t>
  </si>
  <si>
    <t>18d10+126</t>
  </si>
  <si>
    <t>Kraken</t>
  </si>
  <si>
    <t>20d10+180</t>
  </si>
  <si>
    <t>Zombie, Gargan.</t>
  </si>
  <si>
    <t>24d12+3</t>
  </si>
  <si>
    <t>M Spider, Garg.</t>
  </si>
  <si>
    <t>24d8+24</t>
  </si>
  <si>
    <t>M Scorpion, Garg.</t>
  </si>
  <si>
    <t>32d8+64</t>
  </si>
  <si>
    <t>Ani. Object, Col.</t>
  </si>
  <si>
    <t>C</t>
  </si>
  <si>
    <t>32d10</t>
  </si>
  <si>
    <t>Skeleton, Colossal</t>
  </si>
  <si>
    <t>32d12</t>
  </si>
  <si>
    <t>M Centipde, Col.</t>
  </si>
  <si>
    <t>32d8</t>
  </si>
  <si>
    <t>Tarrasque</t>
  </si>
  <si>
    <t>48d10+576</t>
  </si>
  <si>
    <t>Zombie, Colossal</t>
  </si>
  <si>
    <t>48d12+3</t>
  </si>
  <si>
    <t>M Spider, Col.</t>
  </si>
  <si>
    <t>48d8+48</t>
  </si>
  <si>
    <t>M Scorpion, Col.</t>
  </si>
  <si>
    <t>64d8+128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</si>
</sst>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48"/>
  <sheetViews>
    <sheetView showGridLines="0" tabSelected="1" workbookViewId="0" topLeftCell="A1">
      <selection activeCell="A1" sqref="A1"/>
    </sheetView>
  </sheetViews>
  <sheetFormatPr defaultColWidth="10.625" defaultRowHeight="12.75"/>
  <cols>
    <col min="1" max="3" width="2.625" style="2" customWidth="1"/>
    <col min="4" max="4" width="20.625" style="2" customWidth="1"/>
    <col min="5" max="5" width="6.625" style="9" customWidth="1"/>
    <col min="6" max="6" width="10.625" style="9" customWidth="1"/>
    <col min="7" max="15" width="6.625" style="9" customWidth="1"/>
    <col min="16" max="16384" width="10.625" style="2" customWidth="1"/>
  </cols>
  <sheetData>
    <row r="1" ht="12.75">
      <c r="A1" s="5" t="s">
        <v>0</v>
      </c>
    </row>
    <row r="2" ht="12.75">
      <c r="A2" s="6" t="s">
        <v>1</v>
      </c>
    </row>
    <row r="3" ht="12.75">
      <c r="A3" s="6" t="s">
        <v>2</v>
      </c>
    </row>
    <row r="5" spans="4:15" ht="12.75">
      <c r="D5" s="7"/>
      <c r="E5" s="10"/>
      <c r="F5" s="8"/>
      <c r="G5" s="8"/>
      <c r="H5" s="8"/>
      <c r="I5" s="8" t="s">
        <v>3</v>
      </c>
      <c r="J5" s="8"/>
      <c r="K5" s="8"/>
      <c r="L5" s="8"/>
      <c r="M5" s="8" t="s">
        <v>4</v>
      </c>
      <c r="N5" s="8"/>
      <c r="O5" s="8"/>
    </row>
    <row r="6" spans="4:15" ht="12.75">
      <c r="D6" s="5" t="s">
        <v>5</v>
      </c>
      <c r="E6" s="8" t="s">
        <v>6</v>
      </c>
      <c r="F6" s="8"/>
      <c r="G6" s="8"/>
      <c r="H6" s="8"/>
      <c r="I6" s="8" t="s">
        <v>7</v>
      </c>
      <c r="J6" s="8" t="s">
        <v>8</v>
      </c>
      <c r="K6" s="8" t="s">
        <v>9</v>
      </c>
      <c r="L6" s="10"/>
      <c r="M6" s="8" t="s">
        <v>7</v>
      </c>
      <c r="N6" s="8" t="s">
        <v>8</v>
      </c>
      <c r="O6" s="8" t="s">
        <v>9</v>
      </c>
    </row>
    <row r="7" spans="4:15" ht="12.75">
      <c r="D7" s="5" t="s">
        <v>10</v>
      </c>
      <c r="E7" s="3">
        <v>0</v>
      </c>
      <c r="G7" s="4"/>
      <c r="H7" s="4"/>
      <c r="I7" s="4" t="s">
        <v>11</v>
      </c>
      <c r="J7" s="4" t="s">
        <v>11</v>
      </c>
      <c r="K7" s="4" t="s">
        <v>11</v>
      </c>
      <c r="L7" s="4"/>
      <c r="M7" s="4" t="s">
        <v>11</v>
      </c>
      <c r="N7" s="4" t="s">
        <v>11</v>
      </c>
      <c r="O7" s="4" t="s">
        <v>11</v>
      </c>
    </row>
    <row r="8" spans="4:15" ht="12.75">
      <c r="D8" s="5" t="s">
        <v>12</v>
      </c>
      <c r="E8" s="3">
        <f>COUNTA(E22:E23)</f>
        <v>2</v>
      </c>
      <c r="G8" s="4"/>
      <c r="H8" s="4"/>
      <c r="I8" s="4">
        <f>SUM(I22:I23)/$E8</f>
        <v>0</v>
      </c>
      <c r="J8" s="4">
        <f aca="true" t="shared" si="0" ref="J8:J15">1-I8-K8</f>
        <v>1</v>
      </c>
      <c r="K8" s="4">
        <f>SUM(K22:K23)/$E8</f>
        <v>0</v>
      </c>
      <c r="L8" s="4"/>
      <c r="M8" s="4">
        <f>SUM(M22:M23)/$E8</f>
        <v>0</v>
      </c>
      <c r="N8" s="4">
        <f aca="true" t="shared" si="1" ref="N8:N15">1-M8-O8</f>
        <v>1</v>
      </c>
      <c r="O8" s="4">
        <f>SUM(O22:O23)/$E8</f>
        <v>0</v>
      </c>
    </row>
    <row r="9" spans="4:15" ht="12.75">
      <c r="D9" s="5" t="s">
        <v>13</v>
      </c>
      <c r="E9" s="3">
        <f>COUNTA(E25:E46)</f>
        <v>22</v>
      </c>
      <c r="G9" s="4"/>
      <c r="H9" s="4"/>
      <c r="I9" s="4">
        <f>SUM(I25:I46)/$E9</f>
        <v>0.22727272727272727</v>
      </c>
      <c r="J9" s="4">
        <f t="shared" si="0"/>
        <v>0.5909090909090908</v>
      </c>
      <c r="K9" s="4">
        <f>SUM(K25:K46)/$E9</f>
        <v>0.18181818181818182</v>
      </c>
      <c r="L9" s="4"/>
      <c r="M9" s="4">
        <f>SUM(M25:M46)/$E9</f>
        <v>0</v>
      </c>
      <c r="N9" s="4">
        <f t="shared" si="1"/>
        <v>0.5909090909090908</v>
      </c>
      <c r="O9" s="4">
        <f>SUM(O25:O46)/$E9</f>
        <v>0.4090909090909091</v>
      </c>
    </row>
    <row r="10" spans="4:15" ht="12.75">
      <c r="D10" s="5" t="s">
        <v>14</v>
      </c>
      <c r="E10" s="3">
        <f>COUNTA(E48:E97)</f>
        <v>50</v>
      </c>
      <c r="G10" s="4"/>
      <c r="H10" s="4"/>
      <c r="I10" s="4">
        <f>SUM(I48:I97)/$E10</f>
        <v>0.06</v>
      </c>
      <c r="J10" s="4">
        <f t="shared" si="0"/>
        <v>0.5999999999999999</v>
      </c>
      <c r="K10" s="4">
        <f>SUM(K48:K97)/$E10</f>
        <v>0.34</v>
      </c>
      <c r="L10" s="4"/>
      <c r="M10" s="4">
        <f>SUM(M48:M97)/$E10</f>
        <v>0</v>
      </c>
      <c r="N10" s="4">
        <f t="shared" si="1"/>
        <v>0.6</v>
      </c>
      <c r="O10" s="4">
        <f>(SUM(O48:O97)-5)/$E10</f>
        <v>0.4</v>
      </c>
    </row>
    <row r="11" spans="4:15" ht="12.75">
      <c r="D11" s="5" t="s">
        <v>15</v>
      </c>
      <c r="E11" s="3">
        <f>COUNTA(E99:E231)</f>
        <v>133</v>
      </c>
      <c r="G11" s="4"/>
      <c r="H11" s="4"/>
      <c r="I11" s="4">
        <f>SUM(I99:I231)/$E11</f>
        <v>0.13533834586466165</v>
      </c>
      <c r="J11" s="4">
        <f t="shared" si="0"/>
        <v>0.5488721804511278</v>
      </c>
      <c r="K11" s="4">
        <f>SUM(K99:K231)/$E11</f>
        <v>0.3157894736842105</v>
      </c>
      <c r="L11" s="4"/>
      <c r="M11" s="4">
        <f>SUM(M99:M231)/$E11</f>
        <v>0</v>
      </c>
      <c r="N11" s="4">
        <f t="shared" si="1"/>
        <v>0.42105263157894735</v>
      </c>
      <c r="O11" s="4">
        <f>(SUM(O99:O231)-5)/$E11</f>
        <v>0.5789473684210527</v>
      </c>
    </row>
    <row r="12" spans="4:15" ht="12.75">
      <c r="D12" s="5" t="s">
        <v>16</v>
      </c>
      <c r="E12" s="3">
        <f>COUNTA(E233:E363)</f>
        <v>131</v>
      </c>
      <c r="G12" s="4"/>
      <c r="H12" s="4"/>
      <c r="I12" s="4">
        <f>SUM(I233:I363)/$E12</f>
        <v>0.0916030534351145</v>
      </c>
      <c r="J12" s="4">
        <f t="shared" si="0"/>
        <v>0.5801526717557252</v>
      </c>
      <c r="K12" s="4">
        <f>SUM(K233:K363)/$E12</f>
        <v>0.3282442748091603</v>
      </c>
      <c r="L12" s="4"/>
      <c r="M12" s="4">
        <f>SUM(M233:M363)/$E12</f>
        <v>0</v>
      </c>
      <c r="N12" s="4">
        <f t="shared" si="1"/>
        <v>0.2824427480916031</v>
      </c>
      <c r="O12" s="4">
        <f>(SUM(O233:O363)-6)/$E12</f>
        <v>0.7175572519083969</v>
      </c>
    </row>
    <row r="13" spans="4:15" ht="12.75">
      <c r="D13" s="5" t="s">
        <v>17</v>
      </c>
      <c r="E13" s="3">
        <f>COUNTA(E365:E428)</f>
        <v>64</v>
      </c>
      <c r="G13" s="4"/>
      <c r="H13" s="4"/>
      <c r="I13" s="4">
        <f>SUM(I365:I428)/$E13</f>
        <v>0.203125</v>
      </c>
      <c r="J13" s="4">
        <f t="shared" si="0"/>
        <v>0.5625</v>
      </c>
      <c r="K13" s="4">
        <f>SUM(K365:K428)/$E13</f>
        <v>0.234375</v>
      </c>
      <c r="L13" s="4"/>
      <c r="M13" s="4">
        <f>SUM(M365:M428)/$E13</f>
        <v>0</v>
      </c>
      <c r="N13" s="4">
        <f t="shared" si="1"/>
        <v>0.765625</v>
      </c>
      <c r="O13" s="4">
        <f>SUM(O365:O428)/$E13</f>
        <v>0.234375</v>
      </c>
    </row>
    <row r="14" spans="4:15" ht="12.75">
      <c r="D14" s="5" t="s">
        <v>18</v>
      </c>
      <c r="E14" s="3">
        <f>COUNTA(E430:E440)</f>
        <v>11</v>
      </c>
      <c r="G14" s="4"/>
      <c r="H14" s="4"/>
      <c r="I14" s="4">
        <f>SUM(I430:I440)/$E14</f>
        <v>0.18181818181818182</v>
      </c>
      <c r="J14" s="4">
        <f t="shared" si="0"/>
        <v>0.8181818181818181</v>
      </c>
      <c r="K14" s="4">
        <f>SUM(K430:K440)/$E14</f>
        <v>0</v>
      </c>
      <c r="L14" s="4"/>
      <c r="M14" s="4">
        <f>SUM(M430:M440)/$E14</f>
        <v>0.18181818181818182</v>
      </c>
      <c r="N14" s="4">
        <f t="shared" si="1"/>
        <v>0.8181818181818181</v>
      </c>
      <c r="O14" s="4">
        <f>SUM(O430:O440)/$E14</f>
        <v>0</v>
      </c>
    </row>
    <row r="15" spans="4:15" ht="12.75">
      <c r="D15" s="5" t="s">
        <v>19</v>
      </c>
      <c r="E15" s="3">
        <f>COUNTA(E442:E448)</f>
        <v>7</v>
      </c>
      <c r="G15" s="4"/>
      <c r="H15" s="4"/>
      <c r="I15" s="4">
        <f>SUM(I442:I448)/$E15</f>
        <v>0</v>
      </c>
      <c r="J15" s="4">
        <f t="shared" si="0"/>
        <v>1</v>
      </c>
      <c r="K15" s="4">
        <f>SUM(K442:K448)/$E15</f>
        <v>0</v>
      </c>
      <c r="L15" s="4"/>
      <c r="M15" s="4">
        <f>SUM(M442:M448)/$E15</f>
        <v>0</v>
      </c>
      <c r="N15" s="4">
        <f t="shared" si="1"/>
        <v>1</v>
      </c>
      <c r="O15" s="4">
        <f>SUM(O442:O448)/$E15</f>
        <v>0</v>
      </c>
    </row>
    <row r="16" spans="4:15" ht="12.75">
      <c r="D16" s="7"/>
      <c r="G16" s="4"/>
      <c r="H16" s="4"/>
      <c r="I16" s="4"/>
      <c r="J16" s="4"/>
      <c r="K16" s="4"/>
      <c r="L16" s="4"/>
      <c r="M16" s="4"/>
      <c r="N16" s="4"/>
      <c r="O16" s="4"/>
    </row>
    <row r="17" spans="4:15" ht="12.75">
      <c r="D17" s="5" t="s">
        <v>20</v>
      </c>
      <c r="E17" s="3">
        <f>COUNTA(E22:E448)</f>
        <v>420</v>
      </c>
      <c r="G17" s="4"/>
      <c r="H17" s="4"/>
      <c r="I17" s="4">
        <f>SUM(I22:I448)/$E17</f>
        <v>0.1261904761904762</v>
      </c>
      <c r="J17" s="4">
        <f>1-I17-K17</f>
        <v>0.5857142857142857</v>
      </c>
      <c r="K17" s="4">
        <f>SUM(K22:K448)/$E17</f>
        <v>0.28809523809523807</v>
      </c>
      <c r="L17" s="4"/>
      <c r="M17" s="4">
        <f>SUM(M22:M448)/$E17</f>
        <v>0.004761904761904762</v>
      </c>
      <c r="N17" s="4">
        <f>1-M17-O17</f>
        <v>0.4833333333333334</v>
      </c>
      <c r="O17" s="4">
        <f>(SUM(O22:O448)-16)/$E17</f>
        <v>0.5119047619047619</v>
      </c>
    </row>
    <row r="18" spans="4:15" ht="12.75">
      <c r="D18" s="5" t="s">
        <v>21</v>
      </c>
      <c r="E18" s="3">
        <f>COUNTA(E22:E363)</f>
        <v>338</v>
      </c>
      <c r="I18" s="4">
        <f>SUM(I22:I363)/$E18</f>
        <v>0.11242603550295859</v>
      </c>
      <c r="J18" s="4">
        <f>1-I18-K18</f>
        <v>0.5739644970414202</v>
      </c>
      <c r="K18" s="4">
        <f>SUM(K22:K363)/$E18</f>
        <v>0.3136094674556213</v>
      </c>
      <c r="M18" s="4">
        <f>SUM(M22:M363)/$E18</f>
        <v>0</v>
      </c>
      <c r="N18" s="4">
        <f>1-M18-O18</f>
        <v>0.40828402366863903</v>
      </c>
      <c r="O18" s="4">
        <f>(SUM(O22:O363)-16)/$E18</f>
        <v>0.591715976331361</v>
      </c>
    </row>
    <row r="20" spans="4:15" ht="12.75">
      <c r="D20" s="7"/>
      <c r="E20" s="10"/>
      <c r="F20" s="10"/>
      <c r="G20" s="10"/>
      <c r="H20" s="10"/>
      <c r="I20" s="8" t="s">
        <v>22</v>
      </c>
      <c r="J20" s="8"/>
      <c r="K20" s="8"/>
      <c r="L20" s="8"/>
      <c r="M20" s="8" t="s">
        <v>23</v>
      </c>
      <c r="N20" s="8"/>
      <c r="O20" s="8"/>
    </row>
    <row r="21" spans="4:15" ht="12.75">
      <c r="D21" s="5" t="s">
        <v>24</v>
      </c>
      <c r="E21" s="8" t="s">
        <v>5</v>
      </c>
      <c r="F21" s="8" t="s">
        <v>25</v>
      </c>
      <c r="G21" s="8" t="s">
        <v>26</v>
      </c>
      <c r="H21" s="10"/>
      <c r="I21" s="8" t="s">
        <v>27</v>
      </c>
      <c r="J21" s="8"/>
      <c r="K21" s="8" t="s">
        <v>28</v>
      </c>
      <c r="L21" s="10"/>
      <c r="M21" s="8" t="s">
        <v>27</v>
      </c>
      <c r="N21" s="8"/>
      <c r="O21" s="8" t="s">
        <v>28</v>
      </c>
    </row>
    <row r="22" spans="4:15" ht="12.75">
      <c r="D22" s="1" t="s">
        <v>29</v>
      </c>
      <c r="E22" s="3" t="s">
        <v>30</v>
      </c>
      <c r="F22" s="3" t="s">
        <v>31</v>
      </c>
      <c r="G22" s="3">
        <v>0.25</v>
      </c>
      <c r="I22" s="3" t="b">
        <f>G22&lt;0.25</f>
        <v>0</v>
      </c>
      <c r="K22" s="3" t="b">
        <f>G22&gt;0.5</f>
        <v>0</v>
      </c>
      <c r="M22" s="3" t="b">
        <f>G22&lt;0.125</f>
        <v>0</v>
      </c>
      <c r="O22" s="3" t="b">
        <f>G22&gt;0.25</f>
        <v>0</v>
      </c>
    </row>
    <row r="23" spans="4:15" ht="12.75">
      <c r="D23" s="1" t="s">
        <v>32</v>
      </c>
      <c r="E23" s="3" t="s">
        <v>30</v>
      </c>
      <c r="F23" s="3" t="s">
        <v>31</v>
      </c>
      <c r="G23" s="3">
        <v>0.25</v>
      </c>
      <c r="I23" s="3" t="b">
        <f>G23&lt;0.25</f>
        <v>0</v>
      </c>
      <c r="K23" s="3" t="b">
        <f>G23&gt;0.5</f>
        <v>0</v>
      </c>
      <c r="M23" s="3" t="b">
        <f>G23&lt;0.125</f>
        <v>0</v>
      </c>
      <c r="O23" s="3" t="b">
        <f>G23&gt;0.25</f>
        <v>0</v>
      </c>
    </row>
    <row r="25" spans="4:15" ht="12.75">
      <c r="D25" s="1" t="s">
        <v>33</v>
      </c>
      <c r="E25" s="3" t="s">
        <v>34</v>
      </c>
      <c r="F25" s="3" t="s">
        <v>35</v>
      </c>
      <c r="G25" s="3">
        <v>0.25</v>
      </c>
      <c r="I25" s="3" t="b">
        <f aca="true" t="shared" si="2" ref="I25:I46">G25&lt;0.5</f>
        <v>1</v>
      </c>
      <c r="K25" s="3" t="b">
        <f aca="true" t="shared" si="3" ref="K25:K46">G25&gt;1</f>
        <v>0</v>
      </c>
      <c r="M25" s="3" t="b">
        <f aca="true" t="shared" si="4" ref="M25:M46">G25&lt;0.25</f>
        <v>0</v>
      </c>
      <c r="O25" s="3" t="b">
        <f aca="true" t="shared" si="5" ref="O25:O46">G25&gt;0.5</f>
        <v>0</v>
      </c>
    </row>
    <row r="26" spans="4:15" ht="12.75">
      <c r="D26" s="1" t="s">
        <v>36</v>
      </c>
      <c r="E26" s="3" t="s">
        <v>34</v>
      </c>
      <c r="F26" s="3" t="s">
        <v>31</v>
      </c>
      <c r="G26" s="3">
        <v>0.25</v>
      </c>
      <c r="I26" s="3" t="b">
        <f t="shared" si="2"/>
        <v>1</v>
      </c>
      <c r="K26" s="3" t="b">
        <f t="shared" si="3"/>
        <v>0</v>
      </c>
      <c r="M26" s="3" t="b">
        <f t="shared" si="4"/>
        <v>0</v>
      </c>
      <c r="O26" s="3" t="b">
        <f t="shared" si="5"/>
        <v>0</v>
      </c>
    </row>
    <row r="27" spans="4:15" ht="12.75">
      <c r="D27" s="1" t="s">
        <v>37</v>
      </c>
      <c r="E27" s="3" t="s">
        <v>34</v>
      </c>
      <c r="F27" s="3" t="s">
        <v>31</v>
      </c>
      <c r="G27" s="3">
        <v>0.25</v>
      </c>
      <c r="I27" s="3" t="b">
        <f t="shared" si="2"/>
        <v>1</v>
      </c>
      <c r="K27" s="3" t="b">
        <f t="shared" si="3"/>
        <v>0</v>
      </c>
      <c r="M27" s="3" t="b">
        <f t="shared" si="4"/>
        <v>0</v>
      </c>
      <c r="O27" s="3" t="b">
        <f t="shared" si="5"/>
        <v>0</v>
      </c>
    </row>
    <row r="28" spans="4:15" ht="12.75">
      <c r="D28" s="1" t="s">
        <v>38</v>
      </c>
      <c r="E28" s="3" t="s">
        <v>34</v>
      </c>
      <c r="F28" s="3" t="s">
        <v>31</v>
      </c>
      <c r="G28" s="3">
        <v>0.25</v>
      </c>
      <c r="I28" s="3" t="b">
        <f t="shared" si="2"/>
        <v>1</v>
      </c>
      <c r="K28" s="3" t="b">
        <f t="shared" si="3"/>
        <v>0</v>
      </c>
      <c r="M28" s="3" t="b">
        <f t="shared" si="4"/>
        <v>0</v>
      </c>
      <c r="O28" s="3" t="b">
        <f t="shared" si="5"/>
        <v>0</v>
      </c>
    </row>
    <row r="29" spans="4:15" ht="12.75">
      <c r="D29" s="1" t="s">
        <v>39</v>
      </c>
      <c r="E29" s="3" t="s">
        <v>34</v>
      </c>
      <c r="F29" s="3" t="s">
        <v>31</v>
      </c>
      <c r="G29" s="3">
        <v>0.25</v>
      </c>
      <c r="I29" s="3" t="b">
        <f t="shared" si="2"/>
        <v>1</v>
      </c>
      <c r="K29" s="3" t="b">
        <f t="shared" si="3"/>
        <v>0</v>
      </c>
      <c r="M29" s="3" t="b">
        <f t="shared" si="4"/>
        <v>0</v>
      </c>
      <c r="O29" s="3" t="b">
        <f t="shared" si="5"/>
        <v>0</v>
      </c>
    </row>
    <row r="30" spans="4:15" ht="12.75">
      <c r="D30" s="1" t="s">
        <v>40</v>
      </c>
      <c r="E30" s="3" t="s">
        <v>34</v>
      </c>
      <c r="F30" s="3" t="s">
        <v>41</v>
      </c>
      <c r="G30" s="3">
        <v>0.5</v>
      </c>
      <c r="I30" s="3" t="b">
        <f t="shared" si="2"/>
        <v>0</v>
      </c>
      <c r="K30" s="3" t="b">
        <f t="shared" si="3"/>
        <v>0</v>
      </c>
      <c r="M30" s="3" t="b">
        <f t="shared" si="4"/>
        <v>0</v>
      </c>
      <c r="O30" s="3" t="b">
        <f t="shared" si="5"/>
        <v>0</v>
      </c>
    </row>
    <row r="31" spans="4:15" ht="12.75">
      <c r="D31" s="1" t="s">
        <v>42</v>
      </c>
      <c r="E31" s="3" t="s">
        <v>34</v>
      </c>
      <c r="F31" s="3" t="s">
        <v>43</v>
      </c>
      <c r="G31" s="3">
        <v>0.5</v>
      </c>
      <c r="I31" s="3" t="b">
        <f t="shared" si="2"/>
        <v>0</v>
      </c>
      <c r="K31" s="3" t="b">
        <f t="shared" si="3"/>
        <v>0</v>
      </c>
      <c r="M31" s="3" t="b">
        <f t="shared" si="4"/>
        <v>0</v>
      </c>
      <c r="O31" s="3" t="b">
        <f t="shared" si="5"/>
        <v>0</v>
      </c>
    </row>
    <row r="32" spans="4:15" ht="12.75">
      <c r="D32" s="1" t="s">
        <v>44</v>
      </c>
      <c r="E32" s="3" t="s">
        <v>34</v>
      </c>
      <c r="F32" s="3" t="s">
        <v>45</v>
      </c>
      <c r="G32" s="3">
        <v>0.5</v>
      </c>
      <c r="I32" s="3" t="b">
        <f t="shared" si="2"/>
        <v>0</v>
      </c>
      <c r="K32" s="3" t="b">
        <f t="shared" si="3"/>
        <v>0</v>
      </c>
      <c r="M32" s="3" t="b">
        <f t="shared" si="4"/>
        <v>0</v>
      </c>
      <c r="O32" s="3" t="b">
        <f t="shared" si="5"/>
        <v>0</v>
      </c>
    </row>
    <row r="33" spans="4:15" ht="12.75">
      <c r="D33" s="1" t="s">
        <v>46</v>
      </c>
      <c r="E33" s="3" t="s">
        <v>34</v>
      </c>
      <c r="F33" s="3" t="s">
        <v>47</v>
      </c>
      <c r="G33" s="3">
        <v>0.5</v>
      </c>
      <c r="I33" s="3" t="b">
        <f t="shared" si="2"/>
        <v>0</v>
      </c>
      <c r="K33" s="3" t="b">
        <f t="shared" si="3"/>
        <v>0</v>
      </c>
      <c r="M33" s="3" t="b">
        <f t="shared" si="4"/>
        <v>0</v>
      </c>
      <c r="O33" s="3" t="b">
        <f t="shared" si="5"/>
        <v>0</v>
      </c>
    </row>
    <row r="34" spans="4:15" ht="12.75">
      <c r="D34" s="1" t="s">
        <v>48</v>
      </c>
      <c r="E34" s="3" t="s">
        <v>34</v>
      </c>
      <c r="F34" s="3" t="s">
        <v>47</v>
      </c>
      <c r="G34" s="3">
        <v>0.5</v>
      </c>
      <c r="I34" s="3" t="b">
        <f t="shared" si="2"/>
        <v>0</v>
      </c>
      <c r="K34" s="3" t="b">
        <f t="shared" si="3"/>
        <v>0</v>
      </c>
      <c r="M34" s="3" t="b">
        <f t="shared" si="4"/>
        <v>0</v>
      </c>
      <c r="O34" s="3" t="b">
        <f t="shared" si="5"/>
        <v>0</v>
      </c>
    </row>
    <row r="35" spans="4:15" ht="12.75">
      <c r="D35" s="1" t="s">
        <v>49</v>
      </c>
      <c r="E35" s="3" t="s">
        <v>34</v>
      </c>
      <c r="F35" s="3" t="s">
        <v>47</v>
      </c>
      <c r="G35" s="3">
        <v>0.5</v>
      </c>
      <c r="I35" s="3" t="b">
        <f t="shared" si="2"/>
        <v>0</v>
      </c>
      <c r="K35" s="3" t="b">
        <f t="shared" si="3"/>
        <v>0</v>
      </c>
      <c r="M35" s="3" t="b">
        <f t="shared" si="4"/>
        <v>0</v>
      </c>
      <c r="O35" s="3" t="b">
        <f t="shared" si="5"/>
        <v>0</v>
      </c>
    </row>
    <row r="36" spans="4:15" ht="12.75">
      <c r="D36" s="1" t="s">
        <v>50</v>
      </c>
      <c r="E36" s="3" t="s">
        <v>34</v>
      </c>
      <c r="F36" s="3" t="s">
        <v>51</v>
      </c>
      <c r="G36" s="3">
        <v>0.5</v>
      </c>
      <c r="I36" s="3" t="b">
        <f t="shared" si="2"/>
        <v>0</v>
      </c>
      <c r="K36" s="3" t="b">
        <f t="shared" si="3"/>
        <v>0</v>
      </c>
      <c r="M36" s="3" t="b">
        <f t="shared" si="4"/>
        <v>0</v>
      </c>
      <c r="O36" s="3" t="b">
        <f t="shared" si="5"/>
        <v>0</v>
      </c>
    </row>
    <row r="37" spans="4:15" ht="12.75">
      <c r="D37" s="1" t="s">
        <v>52</v>
      </c>
      <c r="E37" s="3" t="s">
        <v>34</v>
      </c>
      <c r="F37" s="3" t="s">
        <v>47</v>
      </c>
      <c r="G37" s="3">
        <v>0.5</v>
      </c>
      <c r="I37" s="3" t="b">
        <f t="shared" si="2"/>
        <v>0</v>
      </c>
      <c r="K37" s="3" t="b">
        <f t="shared" si="3"/>
        <v>0</v>
      </c>
      <c r="M37" s="3" t="b">
        <f t="shared" si="4"/>
        <v>0</v>
      </c>
      <c r="O37" s="3" t="b">
        <f t="shared" si="5"/>
        <v>0</v>
      </c>
    </row>
    <row r="38" spans="4:15" ht="12.75">
      <c r="D38" s="1" t="s">
        <v>53</v>
      </c>
      <c r="E38" s="3" t="s">
        <v>34</v>
      </c>
      <c r="F38" s="3" t="s">
        <v>54</v>
      </c>
      <c r="G38" s="3">
        <v>1</v>
      </c>
      <c r="I38" s="3" t="b">
        <f t="shared" si="2"/>
        <v>0</v>
      </c>
      <c r="K38" s="3" t="b">
        <f t="shared" si="3"/>
        <v>0</v>
      </c>
      <c r="M38" s="3" t="b">
        <f t="shared" si="4"/>
        <v>0</v>
      </c>
      <c r="O38" s="3" t="b">
        <f t="shared" si="5"/>
        <v>1</v>
      </c>
    </row>
    <row r="39" spans="4:15" ht="12.75">
      <c r="D39" s="1" t="s">
        <v>55</v>
      </c>
      <c r="E39" s="3" t="s">
        <v>34</v>
      </c>
      <c r="F39" s="3" t="s">
        <v>56</v>
      </c>
      <c r="G39" s="3">
        <v>1</v>
      </c>
      <c r="I39" s="3" t="b">
        <f t="shared" si="2"/>
        <v>0</v>
      </c>
      <c r="K39" s="3" t="b">
        <f t="shared" si="3"/>
        <v>0</v>
      </c>
      <c r="M39" s="3" t="b">
        <f t="shared" si="4"/>
        <v>0</v>
      </c>
      <c r="O39" s="3" t="b">
        <f t="shared" si="5"/>
        <v>1</v>
      </c>
    </row>
    <row r="40" spans="4:15" ht="12.75">
      <c r="D40" s="1" t="s">
        <v>57</v>
      </c>
      <c r="E40" s="3" t="s">
        <v>34</v>
      </c>
      <c r="F40" s="3" t="s">
        <v>58</v>
      </c>
      <c r="G40" s="3">
        <v>1</v>
      </c>
      <c r="I40" s="3" t="b">
        <f t="shared" si="2"/>
        <v>0</v>
      </c>
      <c r="K40" s="3" t="b">
        <f t="shared" si="3"/>
        <v>0</v>
      </c>
      <c r="M40" s="3" t="b">
        <f t="shared" si="4"/>
        <v>0</v>
      </c>
      <c r="O40" s="3" t="b">
        <f t="shared" si="5"/>
        <v>1</v>
      </c>
    </row>
    <row r="41" spans="4:15" ht="12.75">
      <c r="D41" s="1" t="s">
        <v>59</v>
      </c>
      <c r="E41" s="3" t="s">
        <v>34</v>
      </c>
      <c r="F41" s="3" t="s">
        <v>58</v>
      </c>
      <c r="G41" s="3">
        <v>1</v>
      </c>
      <c r="I41" s="3" t="b">
        <f t="shared" si="2"/>
        <v>0</v>
      </c>
      <c r="K41" s="3" t="b">
        <f t="shared" si="3"/>
        <v>0</v>
      </c>
      <c r="M41" s="3" t="b">
        <f t="shared" si="4"/>
        <v>0</v>
      </c>
      <c r="O41" s="3" t="b">
        <f t="shared" si="5"/>
        <v>1</v>
      </c>
    </row>
    <row r="42" spans="4:15" ht="12.75">
      <c r="D42" s="1" t="s">
        <v>60</v>
      </c>
      <c r="E42" s="3" t="s">
        <v>34</v>
      </c>
      <c r="F42" s="3" t="s">
        <v>58</v>
      </c>
      <c r="G42" s="3">
        <v>1</v>
      </c>
      <c r="I42" s="3" t="b">
        <f t="shared" si="2"/>
        <v>0</v>
      </c>
      <c r="K42" s="3" t="b">
        <f t="shared" si="3"/>
        <v>0</v>
      </c>
      <c r="M42" s="3" t="b">
        <f t="shared" si="4"/>
        <v>0</v>
      </c>
      <c r="O42" s="3" t="b">
        <f t="shared" si="5"/>
        <v>1</v>
      </c>
    </row>
    <row r="43" spans="4:15" ht="12.75">
      <c r="D43" s="1" t="s">
        <v>61</v>
      </c>
      <c r="E43" s="3" t="s">
        <v>34</v>
      </c>
      <c r="F43" s="3" t="s">
        <v>62</v>
      </c>
      <c r="G43" s="3">
        <v>2</v>
      </c>
      <c r="I43" s="3" t="b">
        <f t="shared" si="2"/>
        <v>0</v>
      </c>
      <c r="K43" s="3" t="b">
        <f t="shared" si="3"/>
        <v>1</v>
      </c>
      <c r="M43" s="3" t="b">
        <f t="shared" si="4"/>
        <v>0</v>
      </c>
      <c r="O43" s="3" t="b">
        <f t="shared" si="5"/>
        <v>1</v>
      </c>
    </row>
    <row r="44" spans="4:15" ht="12.75">
      <c r="D44" s="1" t="s">
        <v>63</v>
      </c>
      <c r="E44" s="3" t="s">
        <v>34</v>
      </c>
      <c r="F44" s="3" t="s">
        <v>64</v>
      </c>
      <c r="G44" s="3">
        <v>2</v>
      </c>
      <c r="I44" s="3" t="b">
        <f t="shared" si="2"/>
        <v>0</v>
      </c>
      <c r="K44" s="3" t="b">
        <f t="shared" si="3"/>
        <v>1</v>
      </c>
      <c r="M44" s="3" t="b">
        <f t="shared" si="4"/>
        <v>0</v>
      </c>
      <c r="O44" s="3" t="b">
        <f t="shared" si="5"/>
        <v>1</v>
      </c>
    </row>
    <row r="45" spans="4:15" ht="12.75">
      <c r="D45" s="1" t="s">
        <v>65</v>
      </c>
      <c r="E45" s="3" t="s">
        <v>34</v>
      </c>
      <c r="F45" s="3" t="s">
        <v>66</v>
      </c>
      <c r="G45" s="3">
        <v>3</v>
      </c>
      <c r="I45" s="3" t="b">
        <f t="shared" si="2"/>
        <v>0</v>
      </c>
      <c r="K45" s="3" t="b">
        <f t="shared" si="3"/>
        <v>1</v>
      </c>
      <c r="M45" s="3" t="b">
        <f t="shared" si="4"/>
        <v>0</v>
      </c>
      <c r="O45" s="3" t="b">
        <f t="shared" si="5"/>
        <v>1</v>
      </c>
    </row>
    <row r="46" spans="4:15" ht="12.75">
      <c r="D46" s="1" t="s">
        <v>67</v>
      </c>
      <c r="E46" s="3" t="s">
        <v>34</v>
      </c>
      <c r="F46" s="3" t="s">
        <v>66</v>
      </c>
      <c r="G46" s="3">
        <v>3</v>
      </c>
      <c r="I46" s="3" t="b">
        <f t="shared" si="2"/>
        <v>0</v>
      </c>
      <c r="K46" s="3" t="b">
        <f t="shared" si="3"/>
        <v>1</v>
      </c>
      <c r="M46" s="3" t="b">
        <f t="shared" si="4"/>
        <v>0</v>
      </c>
      <c r="O46" s="3" t="b">
        <f t="shared" si="5"/>
        <v>1</v>
      </c>
    </row>
    <row r="48" spans="4:15" ht="12.75">
      <c r="D48" s="1" t="s">
        <v>68</v>
      </c>
      <c r="E48" s="3" t="s">
        <v>69</v>
      </c>
      <c r="F48" s="3" t="s">
        <v>47</v>
      </c>
      <c r="G48" s="3">
        <v>0.5</v>
      </c>
      <c r="I48" s="3" t="b">
        <f aca="true" t="shared" si="6" ref="I48:I79">G48&lt;1</f>
        <v>1</v>
      </c>
      <c r="K48" s="3" t="b">
        <f aca="true" t="shared" si="7" ref="K48:K79">G48&gt;2</f>
        <v>0</v>
      </c>
      <c r="M48" s="3" t="b">
        <f aca="true" t="shared" si="8" ref="M48:M79">G48&lt;0.5</f>
        <v>0</v>
      </c>
      <c r="O48" s="3" t="b">
        <f aca="true" t="shared" si="9" ref="O48:O79">G48&gt;1</f>
        <v>0</v>
      </c>
    </row>
    <row r="49" spans="4:15" ht="12.75">
      <c r="D49" s="1" t="s">
        <v>70</v>
      </c>
      <c r="E49" s="3" t="s">
        <v>69</v>
      </c>
      <c r="F49" s="3" t="s">
        <v>71</v>
      </c>
      <c r="G49" s="3">
        <v>0.5</v>
      </c>
      <c r="I49" s="3" t="b">
        <f t="shared" si="6"/>
        <v>1</v>
      </c>
      <c r="K49" s="3" t="b">
        <f t="shared" si="7"/>
        <v>0</v>
      </c>
      <c r="M49" s="3" t="b">
        <f t="shared" si="8"/>
        <v>0</v>
      </c>
      <c r="O49" s="3" t="b">
        <f t="shared" si="9"/>
        <v>0</v>
      </c>
    </row>
    <row r="50" spans="4:15" ht="12.75">
      <c r="D50" s="1" t="s">
        <v>72</v>
      </c>
      <c r="E50" s="3" t="s">
        <v>69</v>
      </c>
      <c r="F50" s="3" t="s">
        <v>47</v>
      </c>
      <c r="G50" s="3">
        <v>0.5</v>
      </c>
      <c r="I50" s="3" t="b">
        <f t="shared" si="6"/>
        <v>1</v>
      </c>
      <c r="K50" s="3" t="b">
        <f t="shared" si="7"/>
        <v>0</v>
      </c>
      <c r="M50" s="3" t="b">
        <f t="shared" si="8"/>
        <v>0</v>
      </c>
      <c r="O50" s="3" t="b">
        <f t="shared" si="9"/>
        <v>0</v>
      </c>
    </row>
    <row r="51" spans="4:15" ht="12.75">
      <c r="D51" s="1" t="s">
        <v>73</v>
      </c>
      <c r="E51" s="3" t="s">
        <v>69</v>
      </c>
      <c r="F51" s="3" t="s">
        <v>54</v>
      </c>
      <c r="G51" s="3">
        <v>1</v>
      </c>
      <c r="I51" s="3" t="b">
        <f t="shared" si="6"/>
        <v>0</v>
      </c>
      <c r="K51" s="3" t="b">
        <f t="shared" si="7"/>
        <v>0</v>
      </c>
      <c r="M51" s="3" t="b">
        <f t="shared" si="8"/>
        <v>0</v>
      </c>
      <c r="O51" s="3" t="b">
        <f t="shared" si="9"/>
        <v>0</v>
      </c>
    </row>
    <row r="52" spans="4:15" ht="12.75">
      <c r="D52" s="1" t="s">
        <v>74</v>
      </c>
      <c r="E52" s="3" t="s">
        <v>69</v>
      </c>
      <c r="F52" s="3" t="s">
        <v>58</v>
      </c>
      <c r="G52" s="3">
        <v>1</v>
      </c>
      <c r="I52" s="3" t="b">
        <f t="shared" si="6"/>
        <v>0</v>
      </c>
      <c r="K52" s="3" t="b">
        <f t="shared" si="7"/>
        <v>0</v>
      </c>
      <c r="M52" s="3" t="b">
        <f t="shared" si="8"/>
        <v>0</v>
      </c>
      <c r="O52" s="3" t="b">
        <f t="shared" si="9"/>
        <v>0</v>
      </c>
    </row>
    <row r="53" spans="4:15" ht="12.75">
      <c r="D53" s="1" t="s">
        <v>75</v>
      </c>
      <c r="E53" s="3" t="s">
        <v>69</v>
      </c>
      <c r="F53" s="3" t="s">
        <v>76</v>
      </c>
      <c r="G53" s="3">
        <v>1</v>
      </c>
      <c r="I53" s="3" t="b">
        <f t="shared" si="6"/>
        <v>0</v>
      </c>
      <c r="K53" s="3" t="b">
        <f t="shared" si="7"/>
        <v>0</v>
      </c>
      <c r="M53" s="3" t="b">
        <f t="shared" si="8"/>
        <v>0</v>
      </c>
      <c r="O53" s="3" t="b">
        <f t="shared" si="9"/>
        <v>0</v>
      </c>
    </row>
    <row r="54" spans="4:15" ht="12.75">
      <c r="D54" s="1" t="s">
        <v>77</v>
      </c>
      <c r="E54" s="3" t="s">
        <v>69</v>
      </c>
      <c r="F54" s="3" t="s">
        <v>78</v>
      </c>
      <c r="G54" s="3">
        <v>1</v>
      </c>
      <c r="I54" s="3" t="b">
        <f t="shared" si="6"/>
        <v>0</v>
      </c>
      <c r="K54" s="3" t="b">
        <f t="shared" si="7"/>
        <v>0</v>
      </c>
      <c r="M54" s="3" t="b">
        <f t="shared" si="8"/>
        <v>0</v>
      </c>
      <c r="O54" s="3" t="b">
        <f t="shared" si="9"/>
        <v>0</v>
      </c>
    </row>
    <row r="55" spans="4:15" ht="12.75">
      <c r="D55" s="1" t="s">
        <v>79</v>
      </c>
      <c r="E55" s="3" t="s">
        <v>69</v>
      </c>
      <c r="F55" s="3" t="s">
        <v>78</v>
      </c>
      <c r="G55" s="3">
        <v>1</v>
      </c>
      <c r="I55" s="3" t="b">
        <f t="shared" si="6"/>
        <v>0</v>
      </c>
      <c r="K55" s="3" t="b">
        <f t="shared" si="7"/>
        <v>0</v>
      </c>
      <c r="M55" s="3" t="b">
        <f t="shared" si="8"/>
        <v>0</v>
      </c>
      <c r="O55" s="3" t="b">
        <f t="shared" si="9"/>
        <v>0</v>
      </c>
    </row>
    <row r="56" spans="4:15" ht="12.75">
      <c r="D56" s="1" t="s">
        <v>80</v>
      </c>
      <c r="E56" s="3" t="s">
        <v>69</v>
      </c>
      <c r="F56" s="3" t="s">
        <v>78</v>
      </c>
      <c r="G56" s="3">
        <v>1</v>
      </c>
      <c r="I56" s="3" t="b">
        <f t="shared" si="6"/>
        <v>0</v>
      </c>
      <c r="K56" s="3" t="b">
        <f t="shared" si="7"/>
        <v>0</v>
      </c>
      <c r="M56" s="3" t="b">
        <f t="shared" si="8"/>
        <v>0</v>
      </c>
      <c r="O56" s="3" t="b">
        <f t="shared" si="9"/>
        <v>0</v>
      </c>
    </row>
    <row r="57" spans="4:15" ht="12.75">
      <c r="D57" s="1" t="s">
        <v>81</v>
      </c>
      <c r="E57" s="3" t="s">
        <v>69</v>
      </c>
      <c r="F57" s="3" t="s">
        <v>58</v>
      </c>
      <c r="G57" s="3">
        <v>1</v>
      </c>
      <c r="I57" s="3" t="b">
        <f t="shared" si="6"/>
        <v>0</v>
      </c>
      <c r="K57" s="3" t="b">
        <f t="shared" si="7"/>
        <v>0</v>
      </c>
      <c r="M57" s="3" t="b">
        <f t="shared" si="8"/>
        <v>0</v>
      </c>
      <c r="O57" s="3" t="b">
        <f t="shared" si="9"/>
        <v>0</v>
      </c>
    </row>
    <row r="58" spans="4:15" ht="12.75">
      <c r="D58" s="1" t="s">
        <v>82</v>
      </c>
      <c r="E58" s="3" t="s">
        <v>69</v>
      </c>
      <c r="F58" s="3" t="s">
        <v>78</v>
      </c>
      <c r="G58" s="3">
        <v>1</v>
      </c>
      <c r="I58" s="3" t="b">
        <f t="shared" si="6"/>
        <v>0</v>
      </c>
      <c r="K58" s="3" t="b">
        <f t="shared" si="7"/>
        <v>0</v>
      </c>
      <c r="M58" s="3" t="b">
        <f t="shared" si="8"/>
        <v>0</v>
      </c>
      <c r="O58" s="3" t="b">
        <f t="shared" si="9"/>
        <v>0</v>
      </c>
    </row>
    <row r="59" spans="4:15" ht="12.75">
      <c r="D59" s="1" t="s">
        <v>83</v>
      </c>
      <c r="E59" s="3" t="s">
        <v>69</v>
      </c>
      <c r="F59" s="3" t="s">
        <v>58</v>
      </c>
      <c r="G59" s="3">
        <v>1</v>
      </c>
      <c r="I59" s="3" t="b">
        <f t="shared" si="6"/>
        <v>0</v>
      </c>
      <c r="K59" s="3" t="b">
        <f t="shared" si="7"/>
        <v>0</v>
      </c>
      <c r="M59" s="3" t="b">
        <f t="shared" si="8"/>
        <v>0</v>
      </c>
      <c r="O59" s="3" t="b">
        <f t="shared" si="9"/>
        <v>0</v>
      </c>
    </row>
    <row r="60" spans="4:15" ht="12.75">
      <c r="D60" s="1" t="s">
        <v>84</v>
      </c>
      <c r="E60" s="3" t="s">
        <v>69</v>
      </c>
      <c r="F60" s="3" t="s">
        <v>58</v>
      </c>
      <c r="G60" s="3">
        <v>1</v>
      </c>
      <c r="I60" s="3" t="b">
        <f t="shared" si="6"/>
        <v>0</v>
      </c>
      <c r="K60" s="3" t="b">
        <f t="shared" si="7"/>
        <v>0</v>
      </c>
      <c r="M60" s="3" t="b">
        <f t="shared" si="8"/>
        <v>0</v>
      </c>
      <c r="O60" s="3" t="b">
        <f t="shared" si="9"/>
        <v>0</v>
      </c>
    </row>
    <row r="61" spans="4:15" ht="12.75">
      <c r="D61" s="1" t="s">
        <v>85</v>
      </c>
      <c r="E61" s="3" t="s">
        <v>69</v>
      </c>
      <c r="F61" s="3" t="s">
        <v>58</v>
      </c>
      <c r="G61" s="3">
        <v>1</v>
      </c>
      <c r="I61" s="3" t="b">
        <f t="shared" si="6"/>
        <v>0</v>
      </c>
      <c r="K61" s="3" t="b">
        <f t="shared" si="7"/>
        <v>0</v>
      </c>
      <c r="M61" s="3" t="b">
        <f t="shared" si="8"/>
        <v>0</v>
      </c>
      <c r="O61" s="3" t="b">
        <f t="shared" si="9"/>
        <v>0</v>
      </c>
    </row>
    <row r="62" spans="4:15" ht="12.75">
      <c r="D62" s="1" t="s">
        <v>86</v>
      </c>
      <c r="E62" s="3" t="s">
        <v>69</v>
      </c>
      <c r="F62" s="3" t="s">
        <v>58</v>
      </c>
      <c r="G62" s="3">
        <v>1</v>
      </c>
      <c r="I62" s="3" t="b">
        <f t="shared" si="6"/>
        <v>0</v>
      </c>
      <c r="K62" s="3" t="b">
        <f t="shared" si="7"/>
        <v>0</v>
      </c>
      <c r="M62" s="3" t="b">
        <f t="shared" si="8"/>
        <v>0</v>
      </c>
      <c r="O62" s="3" t="b">
        <f t="shared" si="9"/>
        <v>0</v>
      </c>
    </row>
    <row r="63" spans="4:15" ht="12.75">
      <c r="D63" s="1" t="s">
        <v>87</v>
      </c>
      <c r="E63" s="3" t="s">
        <v>69</v>
      </c>
      <c r="F63" s="3" t="s">
        <v>88</v>
      </c>
      <c r="G63" s="3">
        <v>1</v>
      </c>
      <c r="I63" s="3" t="b">
        <f t="shared" si="6"/>
        <v>0</v>
      </c>
      <c r="K63" s="3" t="b">
        <f t="shared" si="7"/>
        <v>0</v>
      </c>
      <c r="M63" s="3" t="b">
        <f t="shared" si="8"/>
        <v>0</v>
      </c>
      <c r="O63" s="3" t="b">
        <f t="shared" si="9"/>
        <v>0</v>
      </c>
    </row>
    <row r="64" spans="4:15" ht="12.75">
      <c r="D64" s="1" t="s">
        <v>89</v>
      </c>
      <c r="E64" s="3" t="s">
        <v>69</v>
      </c>
      <c r="F64" s="3" t="s">
        <v>88</v>
      </c>
      <c r="G64" s="3">
        <v>1</v>
      </c>
      <c r="I64" s="3" t="b">
        <f t="shared" si="6"/>
        <v>0</v>
      </c>
      <c r="K64" s="3" t="b">
        <f t="shared" si="7"/>
        <v>0</v>
      </c>
      <c r="M64" s="3" t="b">
        <f t="shared" si="8"/>
        <v>0</v>
      </c>
      <c r="O64" s="3" t="b">
        <f t="shared" si="9"/>
        <v>0</v>
      </c>
    </row>
    <row r="65" spans="4:15" ht="12.75">
      <c r="D65" s="1" t="s">
        <v>90</v>
      </c>
      <c r="E65" s="3" t="s">
        <v>69</v>
      </c>
      <c r="F65" s="3" t="s">
        <v>78</v>
      </c>
      <c r="G65" s="3">
        <v>1</v>
      </c>
      <c r="I65" s="3" t="b">
        <f t="shared" si="6"/>
        <v>0</v>
      </c>
      <c r="K65" s="3" t="b">
        <f t="shared" si="7"/>
        <v>0</v>
      </c>
      <c r="M65" s="3" t="b">
        <f t="shared" si="8"/>
        <v>0</v>
      </c>
      <c r="O65" s="3" t="b">
        <f t="shared" si="9"/>
        <v>0</v>
      </c>
    </row>
    <row r="66" spans="4:15" ht="12.75">
      <c r="D66" s="1" t="s">
        <v>91</v>
      </c>
      <c r="E66" s="3" t="s">
        <v>69</v>
      </c>
      <c r="F66" s="3" t="s">
        <v>92</v>
      </c>
      <c r="G66" s="3">
        <v>1</v>
      </c>
      <c r="I66" s="3" t="b">
        <f t="shared" si="6"/>
        <v>0</v>
      </c>
      <c r="K66" s="3" t="b">
        <f t="shared" si="7"/>
        <v>0</v>
      </c>
      <c r="M66" s="3" t="b">
        <f t="shared" si="8"/>
        <v>0</v>
      </c>
      <c r="O66" s="3" t="b">
        <f t="shared" si="9"/>
        <v>0</v>
      </c>
    </row>
    <row r="67" spans="4:15" ht="12.75">
      <c r="D67" s="1" t="s">
        <v>93</v>
      </c>
      <c r="E67" s="3" t="s">
        <v>69</v>
      </c>
      <c r="F67" s="3" t="s">
        <v>56</v>
      </c>
      <c r="G67" s="3">
        <v>1</v>
      </c>
      <c r="I67" s="3" t="b">
        <f t="shared" si="6"/>
        <v>0</v>
      </c>
      <c r="K67" s="3" t="b">
        <f t="shared" si="7"/>
        <v>0</v>
      </c>
      <c r="M67" s="3" t="b">
        <f t="shared" si="8"/>
        <v>0</v>
      </c>
      <c r="O67" s="3" t="b">
        <f t="shared" si="9"/>
        <v>0</v>
      </c>
    </row>
    <row r="68" spans="4:15" ht="12.75">
      <c r="D68" s="1" t="s">
        <v>94</v>
      </c>
      <c r="E68" s="3" t="s">
        <v>69</v>
      </c>
      <c r="F68" s="3" t="s">
        <v>78</v>
      </c>
      <c r="G68" s="3">
        <v>1</v>
      </c>
      <c r="I68" s="3" t="b">
        <f t="shared" si="6"/>
        <v>0</v>
      </c>
      <c r="K68" s="3" t="b">
        <f t="shared" si="7"/>
        <v>0</v>
      </c>
      <c r="M68" s="3" t="b">
        <f t="shared" si="8"/>
        <v>0</v>
      </c>
      <c r="O68" s="3" t="b">
        <f t="shared" si="9"/>
        <v>0</v>
      </c>
    </row>
    <row r="69" spans="4:15" ht="12.75">
      <c r="D69" s="1" t="s">
        <v>95</v>
      </c>
      <c r="E69" s="3" t="s">
        <v>69</v>
      </c>
      <c r="F69" s="3" t="s">
        <v>58</v>
      </c>
      <c r="G69" s="3">
        <v>1</v>
      </c>
      <c r="I69" s="3" t="b">
        <f t="shared" si="6"/>
        <v>0</v>
      </c>
      <c r="K69" s="3" t="b">
        <f t="shared" si="7"/>
        <v>0</v>
      </c>
      <c r="M69" s="3" t="b">
        <f t="shared" si="8"/>
        <v>0</v>
      </c>
      <c r="O69" s="3" t="b">
        <f t="shared" si="9"/>
        <v>0</v>
      </c>
    </row>
    <row r="70" spans="4:15" ht="12.75">
      <c r="D70" s="1" t="s">
        <v>96</v>
      </c>
      <c r="E70" s="3" t="s">
        <v>69</v>
      </c>
      <c r="F70" s="3" t="s">
        <v>58</v>
      </c>
      <c r="G70" s="3">
        <v>1</v>
      </c>
      <c r="I70" s="3" t="b">
        <f t="shared" si="6"/>
        <v>0</v>
      </c>
      <c r="K70" s="3" t="b">
        <f t="shared" si="7"/>
        <v>0</v>
      </c>
      <c r="M70" s="3" t="b">
        <f t="shared" si="8"/>
        <v>0</v>
      </c>
      <c r="O70" s="3" t="b">
        <f t="shared" si="9"/>
        <v>0</v>
      </c>
    </row>
    <row r="71" spans="4:15" ht="12.75">
      <c r="D71" s="1" t="s">
        <v>97</v>
      </c>
      <c r="E71" s="3" t="s">
        <v>69</v>
      </c>
      <c r="F71" s="3" t="s">
        <v>56</v>
      </c>
      <c r="G71" s="3">
        <v>1</v>
      </c>
      <c r="I71" s="3" t="b">
        <f t="shared" si="6"/>
        <v>0</v>
      </c>
      <c r="K71" s="3" t="b">
        <f t="shared" si="7"/>
        <v>0</v>
      </c>
      <c r="M71" s="3" t="b">
        <f t="shared" si="8"/>
        <v>0</v>
      </c>
      <c r="O71" s="3" t="b">
        <f t="shared" si="9"/>
        <v>0</v>
      </c>
    </row>
    <row r="72" spans="4:15" ht="12.75">
      <c r="D72" s="1" t="s">
        <v>98</v>
      </c>
      <c r="E72" s="3" t="s">
        <v>69</v>
      </c>
      <c r="F72" s="3" t="s">
        <v>58</v>
      </c>
      <c r="G72" s="3">
        <v>1</v>
      </c>
      <c r="I72" s="3" t="b">
        <f t="shared" si="6"/>
        <v>0</v>
      </c>
      <c r="K72" s="3" t="b">
        <f t="shared" si="7"/>
        <v>0</v>
      </c>
      <c r="M72" s="3" t="b">
        <f t="shared" si="8"/>
        <v>0</v>
      </c>
      <c r="O72" s="3" t="b">
        <f t="shared" si="9"/>
        <v>0</v>
      </c>
    </row>
    <row r="73" spans="4:15" ht="12.75">
      <c r="D73" s="1" t="s">
        <v>99</v>
      </c>
      <c r="E73" s="3" t="s">
        <v>69</v>
      </c>
      <c r="F73" s="3" t="s">
        <v>100</v>
      </c>
      <c r="G73" s="3">
        <v>2</v>
      </c>
      <c r="I73" s="3" t="b">
        <f t="shared" si="6"/>
        <v>0</v>
      </c>
      <c r="K73" s="3" t="b">
        <f t="shared" si="7"/>
        <v>0</v>
      </c>
      <c r="M73" s="3" t="b">
        <f t="shared" si="8"/>
        <v>0</v>
      </c>
      <c r="O73" s="3" t="b">
        <f t="shared" si="9"/>
        <v>1</v>
      </c>
    </row>
    <row r="74" spans="4:15" ht="12.75">
      <c r="D74" s="1" t="s">
        <v>101</v>
      </c>
      <c r="E74" s="3" t="s">
        <v>69</v>
      </c>
      <c r="F74" s="3" t="s">
        <v>100</v>
      </c>
      <c r="G74" s="3">
        <v>2</v>
      </c>
      <c r="I74" s="3" t="b">
        <f t="shared" si="6"/>
        <v>0</v>
      </c>
      <c r="K74" s="3" t="b">
        <f t="shared" si="7"/>
        <v>0</v>
      </c>
      <c r="M74" s="3" t="b">
        <f t="shared" si="8"/>
        <v>0</v>
      </c>
      <c r="O74" s="3" t="b">
        <f t="shared" si="9"/>
        <v>1</v>
      </c>
    </row>
    <row r="75" spans="4:15" ht="12.75">
      <c r="D75" s="1" t="s">
        <v>102</v>
      </c>
      <c r="E75" s="3" t="s">
        <v>69</v>
      </c>
      <c r="F75" s="3" t="s">
        <v>103</v>
      </c>
      <c r="G75" s="3">
        <v>2</v>
      </c>
      <c r="I75" s="3" t="b">
        <f t="shared" si="6"/>
        <v>0</v>
      </c>
      <c r="K75" s="3" t="b">
        <f t="shared" si="7"/>
        <v>0</v>
      </c>
      <c r="M75" s="3" t="b">
        <f t="shared" si="8"/>
        <v>0</v>
      </c>
      <c r="O75" s="3" t="b">
        <f t="shared" si="9"/>
        <v>1</v>
      </c>
    </row>
    <row r="76" spans="4:15" ht="12.75">
      <c r="D76" s="1" t="s">
        <v>104</v>
      </c>
      <c r="E76" s="3" t="s">
        <v>69</v>
      </c>
      <c r="F76" s="3" t="s">
        <v>100</v>
      </c>
      <c r="G76" s="3">
        <v>2</v>
      </c>
      <c r="I76" s="3" t="b">
        <f t="shared" si="6"/>
        <v>0</v>
      </c>
      <c r="K76" s="3" t="b">
        <f t="shared" si="7"/>
        <v>0</v>
      </c>
      <c r="M76" s="3" t="b">
        <f t="shared" si="8"/>
        <v>0</v>
      </c>
      <c r="O76" s="3" t="b">
        <f t="shared" si="9"/>
        <v>1</v>
      </c>
    </row>
    <row r="77" spans="4:15" ht="12.75">
      <c r="D77" s="1" t="s">
        <v>105</v>
      </c>
      <c r="E77" s="3" t="s">
        <v>69</v>
      </c>
      <c r="F77" s="3" t="s">
        <v>103</v>
      </c>
      <c r="G77" s="3">
        <v>2</v>
      </c>
      <c r="I77" s="3" t="b">
        <f t="shared" si="6"/>
        <v>0</v>
      </c>
      <c r="K77" s="3" t="b">
        <f t="shared" si="7"/>
        <v>0</v>
      </c>
      <c r="M77" s="3" t="b">
        <f t="shared" si="8"/>
        <v>0</v>
      </c>
      <c r="O77" s="3" t="b">
        <f t="shared" si="9"/>
        <v>1</v>
      </c>
    </row>
    <row r="78" spans="4:15" ht="12.75">
      <c r="D78" s="1" t="s">
        <v>106</v>
      </c>
      <c r="E78" s="3" t="s">
        <v>69</v>
      </c>
      <c r="F78" s="3" t="s">
        <v>100</v>
      </c>
      <c r="G78" s="3">
        <v>2</v>
      </c>
      <c r="I78" s="3" t="b">
        <f t="shared" si="6"/>
        <v>0</v>
      </c>
      <c r="K78" s="3" t="b">
        <f t="shared" si="7"/>
        <v>0</v>
      </c>
      <c r="M78" s="3" t="b">
        <f t="shared" si="8"/>
        <v>0</v>
      </c>
      <c r="O78" s="3" t="b">
        <f t="shared" si="9"/>
        <v>1</v>
      </c>
    </row>
    <row r="79" spans="4:15" ht="12.75">
      <c r="D79" s="1" t="s">
        <v>107</v>
      </c>
      <c r="E79" s="3" t="s">
        <v>69</v>
      </c>
      <c r="F79" s="3" t="s">
        <v>108</v>
      </c>
      <c r="G79" s="3">
        <v>2</v>
      </c>
      <c r="I79" s="3" t="b">
        <f t="shared" si="6"/>
        <v>0</v>
      </c>
      <c r="K79" s="3" t="b">
        <f t="shared" si="7"/>
        <v>0</v>
      </c>
      <c r="M79" s="3" t="b">
        <f t="shared" si="8"/>
        <v>0</v>
      </c>
      <c r="O79" s="3" t="b">
        <f t="shared" si="9"/>
        <v>1</v>
      </c>
    </row>
    <row r="80" spans="4:15" ht="12.75">
      <c r="D80" s="1" t="s">
        <v>109</v>
      </c>
      <c r="E80" s="3" t="s">
        <v>69</v>
      </c>
      <c r="F80" s="3" t="s">
        <v>100</v>
      </c>
      <c r="G80" s="3">
        <v>2</v>
      </c>
      <c r="I80" s="3" t="b">
        <f aca="true" t="shared" si="10" ref="I80:I97">G80&lt;1</f>
        <v>0</v>
      </c>
      <c r="K80" s="3" t="b">
        <f aca="true" t="shared" si="11" ref="K80:K97">G80&gt;2</f>
        <v>0</v>
      </c>
      <c r="M80" s="3" t="b">
        <f aca="true" t="shared" si="12" ref="M80:M97">G80&lt;0.5</f>
        <v>0</v>
      </c>
      <c r="O80" s="3" t="b">
        <f aca="true" t="shared" si="13" ref="O80:O97">G80&gt;1</f>
        <v>1</v>
      </c>
    </row>
    <row r="81" spans="4:15" ht="12.75">
      <c r="D81" s="1" t="s">
        <v>110</v>
      </c>
      <c r="E81" s="3" t="s">
        <v>69</v>
      </c>
      <c r="F81" s="3" t="s">
        <v>111</v>
      </c>
      <c r="G81" s="3">
        <v>3</v>
      </c>
      <c r="I81" s="3" t="b">
        <f t="shared" si="10"/>
        <v>0</v>
      </c>
      <c r="K81" s="3" t="b">
        <f t="shared" si="11"/>
        <v>1</v>
      </c>
      <c r="M81" s="3" t="b">
        <f t="shared" si="12"/>
        <v>0</v>
      </c>
      <c r="O81" s="3" t="b">
        <f t="shared" si="13"/>
        <v>1</v>
      </c>
    </row>
    <row r="82" spans="4:15" ht="12.75">
      <c r="D82" s="1" t="s">
        <v>112</v>
      </c>
      <c r="E82" s="3" t="s">
        <v>69</v>
      </c>
      <c r="F82" s="3" t="s">
        <v>111</v>
      </c>
      <c r="G82" s="3">
        <v>3</v>
      </c>
      <c r="I82" s="3" t="b">
        <f t="shared" si="10"/>
        <v>0</v>
      </c>
      <c r="K82" s="3" t="b">
        <f t="shared" si="11"/>
        <v>1</v>
      </c>
      <c r="M82" s="3" t="b">
        <f t="shared" si="12"/>
        <v>0</v>
      </c>
      <c r="O82" s="3" t="b">
        <f t="shared" si="13"/>
        <v>1</v>
      </c>
    </row>
    <row r="83" spans="4:15" ht="12.75">
      <c r="D83" s="1" t="s">
        <v>113</v>
      </c>
      <c r="E83" s="3" t="s">
        <v>69</v>
      </c>
      <c r="F83" s="3" t="s">
        <v>66</v>
      </c>
      <c r="G83" s="3">
        <v>3</v>
      </c>
      <c r="I83" s="3" t="b">
        <f t="shared" si="10"/>
        <v>0</v>
      </c>
      <c r="K83" s="3" t="b">
        <f t="shared" si="11"/>
        <v>1</v>
      </c>
      <c r="M83" s="3" t="b">
        <f t="shared" si="12"/>
        <v>0</v>
      </c>
      <c r="O83" s="3" t="b">
        <f t="shared" si="13"/>
        <v>1</v>
      </c>
    </row>
    <row r="84" spans="4:15" ht="12.75">
      <c r="D84" s="1" t="s">
        <v>114</v>
      </c>
      <c r="E84" s="3" t="s">
        <v>69</v>
      </c>
      <c r="F84" s="3" t="s">
        <v>66</v>
      </c>
      <c r="G84" s="3">
        <v>3</v>
      </c>
      <c r="I84" s="3" t="b">
        <f t="shared" si="10"/>
        <v>0</v>
      </c>
      <c r="K84" s="3" t="b">
        <f t="shared" si="11"/>
        <v>1</v>
      </c>
      <c r="M84" s="3" t="b">
        <f t="shared" si="12"/>
        <v>0</v>
      </c>
      <c r="O84" s="3" t="b">
        <f t="shared" si="13"/>
        <v>1</v>
      </c>
    </row>
    <row r="85" spans="4:15" ht="12.75">
      <c r="D85" s="1" t="s">
        <v>115</v>
      </c>
      <c r="E85" s="3" t="s">
        <v>69</v>
      </c>
      <c r="F85" s="3" t="s">
        <v>111</v>
      </c>
      <c r="G85" s="3">
        <v>3</v>
      </c>
      <c r="I85" s="3" t="b">
        <f t="shared" si="10"/>
        <v>0</v>
      </c>
      <c r="K85" s="3" t="b">
        <f t="shared" si="11"/>
        <v>1</v>
      </c>
      <c r="M85" s="3" t="b">
        <f t="shared" si="12"/>
        <v>0</v>
      </c>
      <c r="O85" s="3" t="b">
        <f t="shared" si="13"/>
        <v>1</v>
      </c>
    </row>
    <row r="86" spans="4:15" ht="12.75">
      <c r="D86" s="1" t="s">
        <v>116</v>
      </c>
      <c r="E86" s="3" t="s">
        <v>69</v>
      </c>
      <c r="F86" s="3" t="s">
        <v>66</v>
      </c>
      <c r="G86" s="3">
        <v>3</v>
      </c>
      <c r="I86" s="3" t="b">
        <f t="shared" si="10"/>
        <v>0</v>
      </c>
      <c r="K86" s="3" t="b">
        <f t="shared" si="11"/>
        <v>1</v>
      </c>
      <c r="M86" s="3" t="b">
        <f t="shared" si="12"/>
        <v>0</v>
      </c>
      <c r="O86" s="3" t="b">
        <f t="shared" si="13"/>
        <v>1</v>
      </c>
    </row>
    <row r="87" spans="4:15" ht="12.75">
      <c r="D87" s="1" t="s">
        <v>117</v>
      </c>
      <c r="E87" s="3" t="s">
        <v>69</v>
      </c>
      <c r="F87" s="3" t="s">
        <v>66</v>
      </c>
      <c r="G87" s="3">
        <v>3</v>
      </c>
      <c r="I87" s="3" t="b">
        <f t="shared" si="10"/>
        <v>0</v>
      </c>
      <c r="K87" s="3" t="b">
        <f t="shared" si="11"/>
        <v>1</v>
      </c>
      <c r="M87" s="3" t="b">
        <f t="shared" si="12"/>
        <v>0</v>
      </c>
      <c r="O87" s="3" t="b">
        <f t="shared" si="13"/>
        <v>1</v>
      </c>
    </row>
    <row r="88" spans="4:15" ht="12.75">
      <c r="D88" s="1" t="s">
        <v>118</v>
      </c>
      <c r="E88" s="3" t="s">
        <v>69</v>
      </c>
      <c r="F88" s="3" t="s">
        <v>66</v>
      </c>
      <c r="G88" s="3">
        <v>3</v>
      </c>
      <c r="I88" s="3" t="b">
        <f t="shared" si="10"/>
        <v>0</v>
      </c>
      <c r="K88" s="3" t="b">
        <f t="shared" si="11"/>
        <v>1</v>
      </c>
      <c r="M88" s="3" t="b">
        <f t="shared" si="12"/>
        <v>0</v>
      </c>
      <c r="O88" s="3" t="b">
        <f t="shared" si="13"/>
        <v>1</v>
      </c>
    </row>
    <row r="89" spans="4:15" ht="12.75">
      <c r="D89" s="1" t="s">
        <v>119</v>
      </c>
      <c r="E89" s="3" t="s">
        <v>69</v>
      </c>
      <c r="F89" s="3" t="s">
        <v>111</v>
      </c>
      <c r="G89" s="3">
        <v>3</v>
      </c>
      <c r="I89" s="3" t="b">
        <f t="shared" si="10"/>
        <v>0</v>
      </c>
      <c r="K89" s="3" t="b">
        <f t="shared" si="11"/>
        <v>1</v>
      </c>
      <c r="M89" s="3" t="b">
        <f t="shared" si="12"/>
        <v>0</v>
      </c>
      <c r="O89" s="3" t="b">
        <f t="shared" si="13"/>
        <v>1</v>
      </c>
    </row>
    <row r="90" spans="4:15" ht="12.75">
      <c r="D90" s="1" t="s">
        <v>120</v>
      </c>
      <c r="E90" s="3" t="s">
        <v>69</v>
      </c>
      <c r="F90" s="3" t="s">
        <v>111</v>
      </c>
      <c r="G90" s="3">
        <v>3</v>
      </c>
      <c r="I90" s="3" t="b">
        <f t="shared" si="10"/>
        <v>0</v>
      </c>
      <c r="K90" s="3" t="b">
        <f t="shared" si="11"/>
        <v>1</v>
      </c>
      <c r="M90" s="3" t="b">
        <f t="shared" si="12"/>
        <v>0</v>
      </c>
      <c r="O90" s="3" t="b">
        <f t="shared" si="13"/>
        <v>1</v>
      </c>
    </row>
    <row r="91" spans="4:15" ht="12.75">
      <c r="D91" s="1" t="s">
        <v>121</v>
      </c>
      <c r="E91" s="3" t="s">
        <v>69</v>
      </c>
      <c r="F91" s="3" t="s">
        <v>66</v>
      </c>
      <c r="G91" s="3">
        <v>3</v>
      </c>
      <c r="I91" s="3" t="b">
        <f t="shared" si="10"/>
        <v>0</v>
      </c>
      <c r="K91" s="3" t="b">
        <f t="shared" si="11"/>
        <v>1</v>
      </c>
      <c r="M91" s="3" t="b">
        <f t="shared" si="12"/>
        <v>0</v>
      </c>
      <c r="O91" s="3" t="b">
        <f t="shared" si="13"/>
        <v>1</v>
      </c>
    </row>
    <row r="92" spans="4:15" ht="12.75">
      <c r="D92" s="1" t="s">
        <v>122</v>
      </c>
      <c r="E92" s="3" t="s">
        <v>69</v>
      </c>
      <c r="F92" s="3" t="s">
        <v>111</v>
      </c>
      <c r="G92" s="3">
        <v>3</v>
      </c>
      <c r="I92" s="3" t="b">
        <f t="shared" si="10"/>
        <v>0</v>
      </c>
      <c r="K92" s="3" t="b">
        <f t="shared" si="11"/>
        <v>1</v>
      </c>
      <c r="M92" s="3" t="b">
        <f t="shared" si="12"/>
        <v>0</v>
      </c>
      <c r="O92" s="3" t="b">
        <f t="shared" si="13"/>
        <v>1</v>
      </c>
    </row>
    <row r="93" spans="4:15" ht="12.75">
      <c r="D93" s="1" t="s">
        <v>123</v>
      </c>
      <c r="E93" s="3" t="s">
        <v>69</v>
      </c>
      <c r="F93" s="3" t="s">
        <v>111</v>
      </c>
      <c r="G93" s="3">
        <v>3</v>
      </c>
      <c r="I93" s="3" t="b">
        <f t="shared" si="10"/>
        <v>0</v>
      </c>
      <c r="K93" s="3" t="b">
        <f t="shared" si="11"/>
        <v>1</v>
      </c>
      <c r="M93" s="3" t="b">
        <f t="shared" si="12"/>
        <v>0</v>
      </c>
      <c r="O93" s="3" t="b">
        <f t="shared" si="13"/>
        <v>1</v>
      </c>
    </row>
    <row r="94" spans="4:15" ht="12.75">
      <c r="D94" s="1" t="s">
        <v>124</v>
      </c>
      <c r="E94" s="3" t="s">
        <v>69</v>
      </c>
      <c r="F94" s="3" t="s">
        <v>125</v>
      </c>
      <c r="G94" s="3">
        <v>3</v>
      </c>
      <c r="I94" s="3" t="b">
        <f t="shared" si="10"/>
        <v>0</v>
      </c>
      <c r="K94" s="3" t="b">
        <f t="shared" si="11"/>
        <v>1</v>
      </c>
      <c r="M94" s="3" t="b">
        <f t="shared" si="12"/>
        <v>0</v>
      </c>
      <c r="O94" s="3" t="b">
        <f t="shared" si="13"/>
        <v>1</v>
      </c>
    </row>
    <row r="95" spans="4:15" ht="12.75">
      <c r="D95" s="1" t="s">
        <v>126</v>
      </c>
      <c r="E95" s="3" t="s">
        <v>69</v>
      </c>
      <c r="F95" s="3" t="s">
        <v>125</v>
      </c>
      <c r="G95" s="3">
        <v>3</v>
      </c>
      <c r="I95" s="3" t="b">
        <f t="shared" si="10"/>
        <v>0</v>
      </c>
      <c r="K95" s="3" t="b">
        <f t="shared" si="11"/>
        <v>1</v>
      </c>
      <c r="M95" s="3" t="b">
        <f t="shared" si="12"/>
        <v>0</v>
      </c>
      <c r="O95" s="3" t="b">
        <f t="shared" si="13"/>
        <v>1</v>
      </c>
    </row>
    <row r="96" spans="4:15" ht="12.75">
      <c r="D96" s="1" t="s">
        <v>127</v>
      </c>
      <c r="E96" s="3" t="s">
        <v>69</v>
      </c>
      <c r="F96" s="3" t="s">
        <v>128</v>
      </c>
      <c r="G96" s="3">
        <v>5</v>
      </c>
      <c r="I96" s="3" t="b">
        <f t="shared" si="10"/>
        <v>0</v>
      </c>
      <c r="K96" s="3" t="b">
        <f t="shared" si="11"/>
        <v>1</v>
      </c>
      <c r="M96" s="3" t="b">
        <f t="shared" si="12"/>
        <v>0</v>
      </c>
      <c r="O96" s="3" t="b">
        <f t="shared" si="13"/>
        <v>1</v>
      </c>
    </row>
    <row r="97" spans="4:15" ht="12.75">
      <c r="D97" s="1" t="s">
        <v>129</v>
      </c>
      <c r="E97" s="3" t="s">
        <v>69</v>
      </c>
      <c r="F97" s="3" t="s">
        <v>130</v>
      </c>
      <c r="G97" s="3">
        <v>9</v>
      </c>
      <c r="I97" s="3" t="b">
        <f t="shared" si="10"/>
        <v>0</v>
      </c>
      <c r="K97" s="3" t="b">
        <f t="shared" si="11"/>
        <v>1</v>
      </c>
      <c r="M97" s="3" t="b">
        <f t="shared" si="12"/>
        <v>0</v>
      </c>
      <c r="O97" s="3" t="b">
        <f t="shared" si="13"/>
        <v>1</v>
      </c>
    </row>
    <row r="99" spans="4:15" ht="12.75">
      <c r="D99" s="1" t="s">
        <v>131</v>
      </c>
      <c r="E99" s="3" t="s">
        <v>132</v>
      </c>
      <c r="F99" s="3" t="s">
        <v>78</v>
      </c>
      <c r="G99" s="3">
        <v>1</v>
      </c>
      <c r="I99" s="3" t="b">
        <f aca="true" t="shared" si="14" ref="I99:I130">G99&lt;2</f>
        <v>1</v>
      </c>
      <c r="K99" s="3" t="b">
        <f aca="true" t="shared" si="15" ref="K99:K130">G99&gt;4</f>
        <v>0</v>
      </c>
      <c r="M99" s="3" t="b">
        <f aca="true" t="shared" si="16" ref="M99:M130">G99&lt;1</f>
        <v>0</v>
      </c>
      <c r="O99" s="3" t="b">
        <f aca="true" t="shared" si="17" ref="O99:O130">G99&gt;2</f>
        <v>0</v>
      </c>
    </row>
    <row r="100" spans="4:15" ht="12.75">
      <c r="D100" s="1" t="s">
        <v>133</v>
      </c>
      <c r="E100" s="3" t="s">
        <v>132</v>
      </c>
      <c r="F100" s="3" t="s">
        <v>78</v>
      </c>
      <c r="G100" s="3">
        <v>1</v>
      </c>
      <c r="I100" s="3" t="b">
        <f t="shared" si="14"/>
        <v>1</v>
      </c>
      <c r="K100" s="3" t="b">
        <f t="shared" si="15"/>
        <v>0</v>
      </c>
      <c r="M100" s="3" t="b">
        <f t="shared" si="16"/>
        <v>0</v>
      </c>
      <c r="O100" s="3" t="b">
        <f t="shared" si="17"/>
        <v>0</v>
      </c>
    </row>
    <row r="101" spans="4:15" ht="12.75">
      <c r="D101" s="1" t="s">
        <v>134</v>
      </c>
      <c r="E101" s="3" t="s">
        <v>132</v>
      </c>
      <c r="F101" s="3" t="s">
        <v>78</v>
      </c>
      <c r="G101" s="3">
        <v>1</v>
      </c>
      <c r="I101" s="3" t="b">
        <f t="shared" si="14"/>
        <v>1</v>
      </c>
      <c r="K101" s="3" t="b">
        <f t="shared" si="15"/>
        <v>0</v>
      </c>
      <c r="M101" s="3" t="b">
        <f t="shared" si="16"/>
        <v>0</v>
      </c>
      <c r="O101" s="3" t="b">
        <f t="shared" si="17"/>
        <v>0</v>
      </c>
    </row>
    <row r="102" spans="4:15" ht="12.75">
      <c r="D102" s="1" t="s">
        <v>135</v>
      </c>
      <c r="E102" s="3" t="s">
        <v>132</v>
      </c>
      <c r="F102" s="3" t="s">
        <v>78</v>
      </c>
      <c r="G102" s="3">
        <v>1</v>
      </c>
      <c r="I102" s="3" t="b">
        <f t="shared" si="14"/>
        <v>1</v>
      </c>
      <c r="K102" s="3" t="b">
        <f t="shared" si="15"/>
        <v>0</v>
      </c>
      <c r="M102" s="3" t="b">
        <f t="shared" si="16"/>
        <v>0</v>
      </c>
      <c r="O102" s="3" t="b">
        <f t="shared" si="17"/>
        <v>0</v>
      </c>
    </row>
    <row r="103" spans="4:15" ht="12.75">
      <c r="D103" s="1" t="s">
        <v>136</v>
      </c>
      <c r="E103" s="3" t="s">
        <v>132</v>
      </c>
      <c r="F103" s="3" t="s">
        <v>137</v>
      </c>
      <c r="G103" s="3">
        <v>1</v>
      </c>
      <c r="I103" s="3" t="b">
        <f t="shared" si="14"/>
        <v>1</v>
      </c>
      <c r="K103" s="3" t="b">
        <f t="shared" si="15"/>
        <v>0</v>
      </c>
      <c r="M103" s="3" t="b">
        <f t="shared" si="16"/>
        <v>0</v>
      </c>
      <c r="O103" s="3" t="b">
        <f t="shared" si="17"/>
        <v>0</v>
      </c>
    </row>
    <row r="104" spans="4:15" ht="12.75">
      <c r="D104" s="1" t="s">
        <v>138</v>
      </c>
      <c r="E104" s="3" t="s">
        <v>132</v>
      </c>
      <c r="F104" s="3" t="s">
        <v>58</v>
      </c>
      <c r="G104" s="3">
        <v>1</v>
      </c>
      <c r="I104" s="3" t="b">
        <f t="shared" si="14"/>
        <v>1</v>
      </c>
      <c r="K104" s="3" t="b">
        <f t="shared" si="15"/>
        <v>0</v>
      </c>
      <c r="M104" s="3" t="b">
        <f t="shared" si="16"/>
        <v>0</v>
      </c>
      <c r="O104" s="3" t="b">
        <f t="shared" si="17"/>
        <v>0</v>
      </c>
    </row>
    <row r="105" spans="4:15" ht="12.75">
      <c r="D105" s="1" t="s">
        <v>139</v>
      </c>
      <c r="E105" s="3" t="s">
        <v>132</v>
      </c>
      <c r="F105" s="3" t="s">
        <v>137</v>
      </c>
      <c r="G105" s="3">
        <v>1</v>
      </c>
      <c r="I105" s="3" t="b">
        <f t="shared" si="14"/>
        <v>1</v>
      </c>
      <c r="K105" s="3" t="b">
        <f t="shared" si="15"/>
        <v>0</v>
      </c>
      <c r="M105" s="3" t="b">
        <f t="shared" si="16"/>
        <v>0</v>
      </c>
      <c r="O105" s="3" t="b">
        <f t="shared" si="17"/>
        <v>0</v>
      </c>
    </row>
    <row r="106" spans="4:15" ht="12.75">
      <c r="D106" s="1" t="s">
        <v>140</v>
      </c>
      <c r="E106" s="3" t="s">
        <v>132</v>
      </c>
      <c r="F106" s="3" t="s">
        <v>58</v>
      </c>
      <c r="G106" s="3">
        <v>1</v>
      </c>
      <c r="I106" s="3" t="b">
        <f t="shared" si="14"/>
        <v>1</v>
      </c>
      <c r="K106" s="3" t="b">
        <f t="shared" si="15"/>
        <v>0</v>
      </c>
      <c r="M106" s="3" t="b">
        <f t="shared" si="16"/>
        <v>0</v>
      </c>
      <c r="O106" s="3" t="b">
        <f t="shared" si="17"/>
        <v>0</v>
      </c>
    </row>
    <row r="107" spans="4:15" ht="12.75">
      <c r="D107" s="1" t="s">
        <v>141</v>
      </c>
      <c r="E107" s="3" t="s">
        <v>132</v>
      </c>
      <c r="F107" s="3" t="s">
        <v>137</v>
      </c>
      <c r="G107" s="3">
        <v>1</v>
      </c>
      <c r="I107" s="3" t="b">
        <f t="shared" si="14"/>
        <v>1</v>
      </c>
      <c r="K107" s="3" t="b">
        <f t="shared" si="15"/>
        <v>0</v>
      </c>
      <c r="M107" s="3" t="b">
        <f t="shared" si="16"/>
        <v>0</v>
      </c>
      <c r="O107" s="3" t="b">
        <f t="shared" si="17"/>
        <v>0</v>
      </c>
    </row>
    <row r="108" spans="4:15" ht="12.75">
      <c r="D108" s="1" t="s">
        <v>142</v>
      </c>
      <c r="E108" s="3" t="s">
        <v>132</v>
      </c>
      <c r="F108" s="3" t="s">
        <v>78</v>
      </c>
      <c r="G108" s="3">
        <v>1</v>
      </c>
      <c r="I108" s="3" t="b">
        <f t="shared" si="14"/>
        <v>1</v>
      </c>
      <c r="K108" s="3" t="b">
        <f t="shared" si="15"/>
        <v>0</v>
      </c>
      <c r="M108" s="3" t="b">
        <f t="shared" si="16"/>
        <v>0</v>
      </c>
      <c r="O108" s="3" t="b">
        <f t="shared" si="17"/>
        <v>0</v>
      </c>
    </row>
    <row r="109" spans="4:15" ht="12.75">
      <c r="D109" s="1" t="s">
        <v>143</v>
      </c>
      <c r="E109" s="3" t="s">
        <v>132</v>
      </c>
      <c r="F109" s="3" t="s">
        <v>78</v>
      </c>
      <c r="G109" s="3">
        <v>1</v>
      </c>
      <c r="I109" s="3" t="b">
        <f t="shared" si="14"/>
        <v>1</v>
      </c>
      <c r="K109" s="3" t="b">
        <f t="shared" si="15"/>
        <v>0</v>
      </c>
      <c r="M109" s="3" t="b">
        <f t="shared" si="16"/>
        <v>0</v>
      </c>
      <c r="O109" s="3" t="b">
        <f t="shared" si="17"/>
        <v>0</v>
      </c>
    </row>
    <row r="110" spans="4:15" ht="12.75">
      <c r="D110" s="1" t="s">
        <v>144</v>
      </c>
      <c r="E110" s="3" t="s">
        <v>132</v>
      </c>
      <c r="F110" s="3" t="s">
        <v>58</v>
      </c>
      <c r="G110" s="3">
        <v>1</v>
      </c>
      <c r="I110" s="3" t="b">
        <f t="shared" si="14"/>
        <v>1</v>
      </c>
      <c r="K110" s="3" t="b">
        <f t="shared" si="15"/>
        <v>0</v>
      </c>
      <c r="M110" s="3" t="b">
        <f t="shared" si="16"/>
        <v>0</v>
      </c>
      <c r="O110" s="3" t="b">
        <f t="shared" si="17"/>
        <v>0</v>
      </c>
    </row>
    <row r="111" spans="4:15" ht="12.75">
      <c r="D111" s="1" t="s">
        <v>145</v>
      </c>
      <c r="E111" s="3" t="s">
        <v>132</v>
      </c>
      <c r="F111" s="3" t="s">
        <v>58</v>
      </c>
      <c r="G111" s="3">
        <v>1</v>
      </c>
      <c r="I111" s="3" t="b">
        <f t="shared" si="14"/>
        <v>1</v>
      </c>
      <c r="K111" s="3" t="b">
        <f t="shared" si="15"/>
        <v>0</v>
      </c>
      <c r="M111" s="3" t="b">
        <f t="shared" si="16"/>
        <v>0</v>
      </c>
      <c r="O111" s="3" t="b">
        <f t="shared" si="17"/>
        <v>0</v>
      </c>
    </row>
    <row r="112" spans="4:15" ht="12.75">
      <c r="D112" s="1" t="s">
        <v>146</v>
      </c>
      <c r="E112" s="3" t="s">
        <v>132</v>
      </c>
      <c r="F112" s="3" t="s">
        <v>58</v>
      </c>
      <c r="G112" s="3">
        <v>1</v>
      </c>
      <c r="I112" s="3" t="b">
        <f t="shared" si="14"/>
        <v>1</v>
      </c>
      <c r="K112" s="3" t="b">
        <f t="shared" si="15"/>
        <v>0</v>
      </c>
      <c r="M112" s="3" t="b">
        <f t="shared" si="16"/>
        <v>0</v>
      </c>
      <c r="O112" s="3" t="b">
        <f t="shared" si="17"/>
        <v>0</v>
      </c>
    </row>
    <row r="113" spans="4:15" ht="12.75">
      <c r="D113" s="1" t="s">
        <v>147</v>
      </c>
      <c r="E113" s="3" t="s">
        <v>132</v>
      </c>
      <c r="F113" s="3" t="s">
        <v>148</v>
      </c>
      <c r="G113" s="3">
        <v>1</v>
      </c>
      <c r="I113" s="3" t="b">
        <f t="shared" si="14"/>
        <v>1</v>
      </c>
      <c r="K113" s="3" t="b">
        <f t="shared" si="15"/>
        <v>0</v>
      </c>
      <c r="M113" s="3" t="b">
        <f t="shared" si="16"/>
        <v>0</v>
      </c>
      <c r="O113" s="3" t="b">
        <f t="shared" si="17"/>
        <v>0</v>
      </c>
    </row>
    <row r="114" spans="4:15" ht="12.75">
      <c r="D114" s="1" t="s">
        <v>149</v>
      </c>
      <c r="E114" s="3" t="s">
        <v>132</v>
      </c>
      <c r="F114" s="3" t="s">
        <v>78</v>
      </c>
      <c r="G114" s="3">
        <v>1</v>
      </c>
      <c r="I114" s="3" t="b">
        <f t="shared" si="14"/>
        <v>1</v>
      </c>
      <c r="K114" s="3" t="b">
        <f t="shared" si="15"/>
        <v>0</v>
      </c>
      <c r="M114" s="3" t="b">
        <f t="shared" si="16"/>
        <v>0</v>
      </c>
      <c r="O114" s="3" t="b">
        <f t="shared" si="17"/>
        <v>0</v>
      </c>
    </row>
    <row r="115" spans="4:15" ht="12.75">
      <c r="D115" s="1" t="s">
        <v>150</v>
      </c>
      <c r="E115" s="3" t="s">
        <v>132</v>
      </c>
      <c r="F115" s="3" t="s">
        <v>58</v>
      </c>
      <c r="G115" s="3">
        <v>1</v>
      </c>
      <c r="I115" s="3" t="b">
        <f t="shared" si="14"/>
        <v>1</v>
      </c>
      <c r="K115" s="3" t="b">
        <f t="shared" si="15"/>
        <v>0</v>
      </c>
      <c r="M115" s="3" t="b">
        <f t="shared" si="16"/>
        <v>0</v>
      </c>
      <c r="O115" s="3" t="b">
        <f t="shared" si="17"/>
        <v>0</v>
      </c>
    </row>
    <row r="116" spans="4:15" ht="12.75">
      <c r="D116" s="1" t="s">
        <v>151</v>
      </c>
      <c r="E116" s="3" t="s">
        <v>132</v>
      </c>
      <c r="F116" s="3" t="s">
        <v>78</v>
      </c>
      <c r="G116" s="3">
        <v>1</v>
      </c>
      <c r="I116" s="3" t="b">
        <f t="shared" si="14"/>
        <v>1</v>
      </c>
      <c r="K116" s="3" t="b">
        <f t="shared" si="15"/>
        <v>0</v>
      </c>
      <c r="M116" s="3" t="b">
        <f t="shared" si="16"/>
        <v>0</v>
      </c>
      <c r="O116" s="3" t="b">
        <f t="shared" si="17"/>
        <v>0</v>
      </c>
    </row>
    <row r="117" spans="4:15" ht="12.75">
      <c r="D117" s="1" t="s">
        <v>152</v>
      </c>
      <c r="E117" s="3" t="s">
        <v>132</v>
      </c>
      <c r="F117" s="3" t="s">
        <v>62</v>
      </c>
      <c r="G117" s="3">
        <v>2</v>
      </c>
      <c r="I117" s="3" t="b">
        <f t="shared" si="14"/>
        <v>0</v>
      </c>
      <c r="K117" s="3" t="b">
        <f t="shared" si="15"/>
        <v>0</v>
      </c>
      <c r="M117" s="3" t="b">
        <f t="shared" si="16"/>
        <v>0</v>
      </c>
      <c r="O117" s="3" t="b">
        <f t="shared" si="17"/>
        <v>0</v>
      </c>
    </row>
    <row r="118" spans="4:15" ht="12.75">
      <c r="D118" s="1" t="s">
        <v>153</v>
      </c>
      <c r="E118" s="3" t="s">
        <v>132</v>
      </c>
      <c r="F118" s="3" t="s">
        <v>103</v>
      </c>
      <c r="G118" s="3">
        <v>2</v>
      </c>
      <c r="I118" s="3" t="b">
        <f t="shared" si="14"/>
        <v>0</v>
      </c>
      <c r="K118" s="3" t="b">
        <f t="shared" si="15"/>
        <v>0</v>
      </c>
      <c r="M118" s="3" t="b">
        <f t="shared" si="16"/>
        <v>0</v>
      </c>
      <c r="O118" s="3" t="b">
        <f t="shared" si="17"/>
        <v>0</v>
      </c>
    </row>
    <row r="119" spans="4:15" ht="12.75">
      <c r="D119" s="1" t="s">
        <v>154</v>
      </c>
      <c r="E119" s="3" t="s">
        <v>132</v>
      </c>
      <c r="F119" s="3" t="s">
        <v>100</v>
      </c>
      <c r="G119" s="3">
        <v>2</v>
      </c>
      <c r="I119" s="3" t="b">
        <f t="shared" si="14"/>
        <v>0</v>
      </c>
      <c r="K119" s="3" t="b">
        <f t="shared" si="15"/>
        <v>0</v>
      </c>
      <c r="M119" s="3" t="b">
        <f t="shared" si="16"/>
        <v>0</v>
      </c>
      <c r="O119" s="3" t="b">
        <f t="shared" si="17"/>
        <v>0</v>
      </c>
    </row>
    <row r="120" spans="4:15" ht="12.75">
      <c r="D120" s="1" t="s">
        <v>155</v>
      </c>
      <c r="E120" s="3" t="s">
        <v>132</v>
      </c>
      <c r="F120" s="3" t="s">
        <v>156</v>
      </c>
      <c r="G120" s="3">
        <v>2</v>
      </c>
      <c r="I120" s="3" t="b">
        <f t="shared" si="14"/>
        <v>0</v>
      </c>
      <c r="K120" s="3" t="b">
        <f t="shared" si="15"/>
        <v>0</v>
      </c>
      <c r="M120" s="3" t="b">
        <f t="shared" si="16"/>
        <v>0</v>
      </c>
      <c r="O120" s="3" t="b">
        <f t="shared" si="17"/>
        <v>0</v>
      </c>
    </row>
    <row r="121" spans="4:15" ht="12.75">
      <c r="D121" s="1" t="s">
        <v>157</v>
      </c>
      <c r="E121" s="3" t="s">
        <v>132</v>
      </c>
      <c r="F121" s="3" t="s">
        <v>62</v>
      </c>
      <c r="G121" s="3">
        <v>2</v>
      </c>
      <c r="I121" s="3" t="b">
        <f t="shared" si="14"/>
        <v>0</v>
      </c>
      <c r="K121" s="3" t="b">
        <f t="shared" si="15"/>
        <v>0</v>
      </c>
      <c r="M121" s="3" t="b">
        <f t="shared" si="16"/>
        <v>0</v>
      </c>
      <c r="O121" s="3" t="b">
        <f t="shared" si="17"/>
        <v>0</v>
      </c>
    </row>
    <row r="122" spans="4:15" ht="12.75">
      <c r="D122" s="1" t="s">
        <v>158</v>
      </c>
      <c r="E122" s="3" t="s">
        <v>132</v>
      </c>
      <c r="F122" s="3" t="s">
        <v>103</v>
      </c>
      <c r="G122" s="3">
        <v>2</v>
      </c>
      <c r="I122" s="3" t="b">
        <f t="shared" si="14"/>
        <v>0</v>
      </c>
      <c r="K122" s="3" t="b">
        <f t="shared" si="15"/>
        <v>0</v>
      </c>
      <c r="M122" s="3" t="b">
        <f t="shared" si="16"/>
        <v>0</v>
      </c>
      <c r="O122" s="3" t="b">
        <f t="shared" si="17"/>
        <v>0</v>
      </c>
    </row>
    <row r="123" spans="4:15" ht="12.75">
      <c r="D123" s="1" t="s">
        <v>159</v>
      </c>
      <c r="E123" s="3" t="s">
        <v>132</v>
      </c>
      <c r="F123" s="3" t="s">
        <v>160</v>
      </c>
      <c r="G123" s="3">
        <v>2</v>
      </c>
      <c r="I123" s="3" t="b">
        <f t="shared" si="14"/>
        <v>0</v>
      </c>
      <c r="K123" s="3" t="b">
        <f t="shared" si="15"/>
        <v>0</v>
      </c>
      <c r="M123" s="3" t="b">
        <f t="shared" si="16"/>
        <v>0</v>
      </c>
      <c r="O123" s="3" t="b">
        <f t="shared" si="17"/>
        <v>0</v>
      </c>
    </row>
    <row r="124" spans="4:15" ht="12.75">
      <c r="D124" s="1" t="s">
        <v>161</v>
      </c>
      <c r="E124" s="3" t="s">
        <v>132</v>
      </c>
      <c r="F124" s="3" t="s">
        <v>162</v>
      </c>
      <c r="G124" s="3">
        <v>2</v>
      </c>
      <c r="I124" s="3" t="b">
        <f t="shared" si="14"/>
        <v>0</v>
      </c>
      <c r="K124" s="3" t="b">
        <f t="shared" si="15"/>
        <v>0</v>
      </c>
      <c r="M124" s="3" t="b">
        <f t="shared" si="16"/>
        <v>0</v>
      </c>
      <c r="O124" s="3" t="b">
        <f t="shared" si="17"/>
        <v>0</v>
      </c>
    </row>
    <row r="125" spans="4:15" ht="12.75">
      <c r="D125" s="1" t="s">
        <v>163</v>
      </c>
      <c r="E125" s="3" t="s">
        <v>132</v>
      </c>
      <c r="F125" s="3" t="s">
        <v>103</v>
      </c>
      <c r="G125" s="3">
        <v>2</v>
      </c>
      <c r="I125" s="3" t="b">
        <f t="shared" si="14"/>
        <v>0</v>
      </c>
      <c r="K125" s="3" t="b">
        <f t="shared" si="15"/>
        <v>0</v>
      </c>
      <c r="M125" s="3" t="b">
        <f t="shared" si="16"/>
        <v>0</v>
      </c>
      <c r="O125" s="3" t="b">
        <f t="shared" si="17"/>
        <v>0</v>
      </c>
    </row>
    <row r="126" spans="4:15" ht="12.75">
      <c r="D126" s="1" t="s">
        <v>164</v>
      </c>
      <c r="E126" s="3" t="s">
        <v>132</v>
      </c>
      <c r="F126" s="3" t="s">
        <v>100</v>
      </c>
      <c r="G126" s="3">
        <v>2</v>
      </c>
      <c r="I126" s="3" t="b">
        <f t="shared" si="14"/>
        <v>0</v>
      </c>
      <c r="K126" s="3" t="b">
        <f t="shared" si="15"/>
        <v>0</v>
      </c>
      <c r="M126" s="3" t="b">
        <f t="shared" si="16"/>
        <v>0</v>
      </c>
      <c r="O126" s="3" t="b">
        <f t="shared" si="17"/>
        <v>0</v>
      </c>
    </row>
    <row r="127" spans="4:15" ht="12.75">
      <c r="D127" s="1" t="s">
        <v>165</v>
      </c>
      <c r="E127" s="3" t="s">
        <v>132</v>
      </c>
      <c r="F127" s="3" t="s">
        <v>103</v>
      </c>
      <c r="G127" s="3">
        <v>2</v>
      </c>
      <c r="I127" s="3" t="b">
        <f t="shared" si="14"/>
        <v>0</v>
      </c>
      <c r="K127" s="3" t="b">
        <f t="shared" si="15"/>
        <v>0</v>
      </c>
      <c r="M127" s="3" t="b">
        <f t="shared" si="16"/>
        <v>0</v>
      </c>
      <c r="O127" s="3" t="b">
        <f t="shared" si="17"/>
        <v>0</v>
      </c>
    </row>
    <row r="128" spans="4:15" ht="12.75">
      <c r="D128" s="1" t="s">
        <v>166</v>
      </c>
      <c r="E128" s="3" t="s">
        <v>132</v>
      </c>
      <c r="F128" s="3" t="s">
        <v>62</v>
      </c>
      <c r="G128" s="3">
        <v>2</v>
      </c>
      <c r="I128" s="3" t="b">
        <f t="shared" si="14"/>
        <v>0</v>
      </c>
      <c r="K128" s="3" t="b">
        <f t="shared" si="15"/>
        <v>0</v>
      </c>
      <c r="M128" s="3" t="b">
        <f t="shared" si="16"/>
        <v>0</v>
      </c>
      <c r="O128" s="3" t="b">
        <f t="shared" si="17"/>
        <v>0</v>
      </c>
    </row>
    <row r="129" spans="4:15" ht="12.75">
      <c r="D129" s="1" t="s">
        <v>167</v>
      </c>
      <c r="E129" s="3" t="s">
        <v>132</v>
      </c>
      <c r="F129" s="3" t="s">
        <v>103</v>
      </c>
      <c r="G129" s="3">
        <v>2</v>
      </c>
      <c r="I129" s="3" t="b">
        <f t="shared" si="14"/>
        <v>0</v>
      </c>
      <c r="K129" s="3" t="b">
        <f t="shared" si="15"/>
        <v>0</v>
      </c>
      <c r="M129" s="3" t="b">
        <f t="shared" si="16"/>
        <v>0</v>
      </c>
      <c r="O129" s="3" t="b">
        <f t="shared" si="17"/>
        <v>0</v>
      </c>
    </row>
    <row r="130" spans="4:15" ht="12.75">
      <c r="D130" s="1" t="s">
        <v>168</v>
      </c>
      <c r="E130" s="3" t="s">
        <v>132</v>
      </c>
      <c r="F130" s="3" t="s">
        <v>103</v>
      </c>
      <c r="G130" s="3">
        <v>2</v>
      </c>
      <c r="I130" s="3" t="b">
        <f t="shared" si="14"/>
        <v>0</v>
      </c>
      <c r="K130" s="3" t="b">
        <f t="shared" si="15"/>
        <v>0</v>
      </c>
      <c r="M130" s="3" t="b">
        <f t="shared" si="16"/>
        <v>0</v>
      </c>
      <c r="O130" s="3" t="b">
        <f t="shared" si="17"/>
        <v>0</v>
      </c>
    </row>
    <row r="131" spans="4:15" ht="12.75">
      <c r="D131" s="1" t="s">
        <v>169</v>
      </c>
      <c r="E131" s="3" t="s">
        <v>132</v>
      </c>
      <c r="F131" s="3" t="s">
        <v>100</v>
      </c>
      <c r="G131" s="3">
        <v>2</v>
      </c>
      <c r="I131" s="3" t="b">
        <f aca="true" t="shared" si="18" ref="I131:I162">G131&lt;2</f>
        <v>0</v>
      </c>
      <c r="K131" s="3" t="b">
        <f aca="true" t="shared" si="19" ref="K131:K162">G131&gt;4</f>
        <v>0</v>
      </c>
      <c r="M131" s="3" t="b">
        <f aca="true" t="shared" si="20" ref="M131:M162">G131&lt;1</f>
        <v>0</v>
      </c>
      <c r="O131" s="3" t="b">
        <f aca="true" t="shared" si="21" ref="O131:O162">G131&gt;2</f>
        <v>0</v>
      </c>
    </row>
    <row r="132" spans="4:15" ht="12.75">
      <c r="D132" s="1" t="s">
        <v>170</v>
      </c>
      <c r="E132" s="3" t="s">
        <v>132</v>
      </c>
      <c r="F132" s="3" t="s">
        <v>160</v>
      </c>
      <c r="G132" s="3">
        <v>2</v>
      </c>
      <c r="I132" s="3" t="b">
        <f t="shared" si="18"/>
        <v>0</v>
      </c>
      <c r="K132" s="3" t="b">
        <f t="shared" si="19"/>
        <v>0</v>
      </c>
      <c r="M132" s="3" t="b">
        <f t="shared" si="20"/>
        <v>0</v>
      </c>
      <c r="O132" s="3" t="b">
        <f t="shared" si="21"/>
        <v>0</v>
      </c>
    </row>
    <row r="133" spans="4:15" ht="12.75">
      <c r="D133" s="1" t="s">
        <v>171</v>
      </c>
      <c r="E133" s="3" t="s">
        <v>132</v>
      </c>
      <c r="F133" s="3" t="s">
        <v>103</v>
      </c>
      <c r="G133" s="3">
        <v>2</v>
      </c>
      <c r="I133" s="3" t="b">
        <f t="shared" si="18"/>
        <v>0</v>
      </c>
      <c r="K133" s="3" t="b">
        <f t="shared" si="19"/>
        <v>0</v>
      </c>
      <c r="M133" s="3" t="b">
        <f t="shared" si="20"/>
        <v>0</v>
      </c>
      <c r="O133" s="3" t="b">
        <f t="shared" si="21"/>
        <v>0</v>
      </c>
    </row>
    <row r="134" spans="4:15" ht="12.75">
      <c r="D134" s="1" t="s">
        <v>172</v>
      </c>
      <c r="E134" s="3" t="s">
        <v>132</v>
      </c>
      <c r="F134" s="3" t="s">
        <v>103</v>
      </c>
      <c r="G134" s="3">
        <v>2</v>
      </c>
      <c r="I134" s="3" t="b">
        <f t="shared" si="18"/>
        <v>0</v>
      </c>
      <c r="K134" s="3" t="b">
        <f t="shared" si="19"/>
        <v>0</v>
      </c>
      <c r="M134" s="3" t="b">
        <f t="shared" si="20"/>
        <v>0</v>
      </c>
      <c r="O134" s="3" t="b">
        <f t="shared" si="21"/>
        <v>0</v>
      </c>
    </row>
    <row r="135" spans="4:15" ht="12.75">
      <c r="D135" s="1" t="s">
        <v>173</v>
      </c>
      <c r="E135" s="3" t="s">
        <v>132</v>
      </c>
      <c r="F135" s="3" t="s">
        <v>174</v>
      </c>
      <c r="G135" s="3">
        <v>2</v>
      </c>
      <c r="I135" s="3" t="b">
        <f t="shared" si="18"/>
        <v>0</v>
      </c>
      <c r="K135" s="3" t="b">
        <f t="shared" si="19"/>
        <v>0</v>
      </c>
      <c r="M135" s="3" t="b">
        <f t="shared" si="20"/>
        <v>0</v>
      </c>
      <c r="O135" s="3" t="b">
        <f t="shared" si="21"/>
        <v>0</v>
      </c>
    </row>
    <row r="136" spans="4:15" ht="12.75">
      <c r="D136" s="1" t="s">
        <v>175</v>
      </c>
      <c r="E136" s="3" t="s">
        <v>132</v>
      </c>
      <c r="F136" s="3" t="s">
        <v>176</v>
      </c>
      <c r="G136" s="3">
        <v>2</v>
      </c>
      <c r="I136" s="3" t="b">
        <f t="shared" si="18"/>
        <v>0</v>
      </c>
      <c r="K136" s="3" t="b">
        <f t="shared" si="19"/>
        <v>0</v>
      </c>
      <c r="M136" s="3" t="b">
        <f t="shared" si="20"/>
        <v>0</v>
      </c>
      <c r="O136" s="3" t="b">
        <f t="shared" si="21"/>
        <v>0</v>
      </c>
    </row>
    <row r="137" spans="4:15" ht="12.75">
      <c r="D137" s="1" t="s">
        <v>177</v>
      </c>
      <c r="E137" s="3" t="s">
        <v>132</v>
      </c>
      <c r="F137" s="3" t="s">
        <v>174</v>
      </c>
      <c r="G137" s="3">
        <v>2</v>
      </c>
      <c r="I137" s="3" t="b">
        <f t="shared" si="18"/>
        <v>0</v>
      </c>
      <c r="K137" s="3" t="b">
        <f t="shared" si="19"/>
        <v>0</v>
      </c>
      <c r="M137" s="3" t="b">
        <f t="shared" si="20"/>
        <v>0</v>
      </c>
      <c r="O137" s="3" t="b">
        <f t="shared" si="21"/>
        <v>0</v>
      </c>
    </row>
    <row r="138" spans="4:15" ht="12.75">
      <c r="D138" s="1" t="s">
        <v>178</v>
      </c>
      <c r="E138" s="3" t="s">
        <v>132</v>
      </c>
      <c r="F138" s="3" t="s">
        <v>103</v>
      </c>
      <c r="G138" s="3">
        <v>2</v>
      </c>
      <c r="I138" s="3" t="b">
        <f t="shared" si="18"/>
        <v>0</v>
      </c>
      <c r="K138" s="3" t="b">
        <f t="shared" si="19"/>
        <v>0</v>
      </c>
      <c r="M138" s="3" t="b">
        <f t="shared" si="20"/>
        <v>0</v>
      </c>
      <c r="O138" s="3" t="b">
        <f t="shared" si="21"/>
        <v>0</v>
      </c>
    </row>
    <row r="139" spans="4:15" ht="12.75">
      <c r="D139" s="1" t="s">
        <v>179</v>
      </c>
      <c r="E139" s="3" t="s">
        <v>132</v>
      </c>
      <c r="F139" s="3" t="s">
        <v>103</v>
      </c>
      <c r="G139" s="3">
        <v>2</v>
      </c>
      <c r="I139" s="3" t="b">
        <f t="shared" si="18"/>
        <v>0</v>
      </c>
      <c r="K139" s="3" t="b">
        <f t="shared" si="19"/>
        <v>0</v>
      </c>
      <c r="M139" s="3" t="b">
        <f t="shared" si="20"/>
        <v>0</v>
      </c>
      <c r="O139" s="3" t="b">
        <f t="shared" si="21"/>
        <v>0</v>
      </c>
    </row>
    <row r="140" spans="4:15" ht="12.75">
      <c r="D140" s="1" t="s">
        <v>180</v>
      </c>
      <c r="E140" s="3" t="s">
        <v>132</v>
      </c>
      <c r="F140" s="3" t="s">
        <v>174</v>
      </c>
      <c r="G140" s="3">
        <v>2</v>
      </c>
      <c r="I140" s="3" t="b">
        <f t="shared" si="18"/>
        <v>0</v>
      </c>
      <c r="K140" s="3" t="b">
        <f t="shared" si="19"/>
        <v>0</v>
      </c>
      <c r="M140" s="3" t="b">
        <f t="shared" si="20"/>
        <v>0</v>
      </c>
      <c r="O140" s="3" t="b">
        <f t="shared" si="21"/>
        <v>0</v>
      </c>
    </row>
    <row r="141" spans="4:15" ht="12.75">
      <c r="D141" s="1" t="s">
        <v>181</v>
      </c>
      <c r="E141" s="3" t="s">
        <v>132</v>
      </c>
      <c r="F141" s="3" t="s">
        <v>103</v>
      </c>
      <c r="G141" s="3">
        <v>2</v>
      </c>
      <c r="I141" s="3" t="b">
        <f t="shared" si="18"/>
        <v>0</v>
      </c>
      <c r="K141" s="3" t="b">
        <f t="shared" si="19"/>
        <v>0</v>
      </c>
      <c r="M141" s="3" t="b">
        <f t="shared" si="20"/>
        <v>0</v>
      </c>
      <c r="O141" s="3" t="b">
        <f t="shared" si="21"/>
        <v>0</v>
      </c>
    </row>
    <row r="142" spans="4:15" ht="12.75">
      <c r="D142" s="1" t="s">
        <v>182</v>
      </c>
      <c r="E142" s="3" t="s">
        <v>132</v>
      </c>
      <c r="F142" s="3" t="s">
        <v>100</v>
      </c>
      <c r="G142" s="3">
        <v>2</v>
      </c>
      <c r="I142" s="3" t="b">
        <f t="shared" si="18"/>
        <v>0</v>
      </c>
      <c r="K142" s="3" t="b">
        <f t="shared" si="19"/>
        <v>0</v>
      </c>
      <c r="M142" s="3" t="b">
        <f t="shared" si="20"/>
        <v>0</v>
      </c>
      <c r="O142" s="3" t="b">
        <f t="shared" si="21"/>
        <v>0</v>
      </c>
    </row>
    <row r="143" spans="4:15" ht="12.75">
      <c r="D143" s="1" t="s">
        <v>183</v>
      </c>
      <c r="E143" s="3" t="s">
        <v>132</v>
      </c>
      <c r="F143" s="3" t="s">
        <v>174</v>
      </c>
      <c r="G143" s="3">
        <v>2</v>
      </c>
      <c r="I143" s="3" t="b">
        <f t="shared" si="18"/>
        <v>0</v>
      </c>
      <c r="K143" s="3" t="b">
        <f t="shared" si="19"/>
        <v>0</v>
      </c>
      <c r="M143" s="3" t="b">
        <f t="shared" si="20"/>
        <v>0</v>
      </c>
      <c r="O143" s="3" t="b">
        <f t="shared" si="21"/>
        <v>0</v>
      </c>
    </row>
    <row r="144" spans="4:15" ht="12.75">
      <c r="D144" s="1" t="s">
        <v>184</v>
      </c>
      <c r="E144" s="3" t="s">
        <v>132</v>
      </c>
      <c r="F144" s="3" t="s">
        <v>100</v>
      </c>
      <c r="G144" s="3">
        <v>2</v>
      </c>
      <c r="I144" s="3" t="b">
        <f t="shared" si="18"/>
        <v>0</v>
      </c>
      <c r="K144" s="3" t="b">
        <f t="shared" si="19"/>
        <v>0</v>
      </c>
      <c r="M144" s="3" t="b">
        <f t="shared" si="20"/>
        <v>0</v>
      </c>
      <c r="O144" s="3" t="b">
        <f t="shared" si="21"/>
        <v>0</v>
      </c>
    </row>
    <row r="145" spans="4:15" ht="12.75">
      <c r="D145" s="1" t="s">
        <v>185</v>
      </c>
      <c r="E145" s="3" t="s">
        <v>132</v>
      </c>
      <c r="F145" s="3" t="s">
        <v>103</v>
      </c>
      <c r="G145" s="3">
        <v>2</v>
      </c>
      <c r="I145" s="3" t="b">
        <f t="shared" si="18"/>
        <v>0</v>
      </c>
      <c r="K145" s="3" t="b">
        <f t="shared" si="19"/>
        <v>0</v>
      </c>
      <c r="M145" s="3" t="b">
        <f t="shared" si="20"/>
        <v>0</v>
      </c>
      <c r="O145" s="3" t="b">
        <f t="shared" si="21"/>
        <v>0</v>
      </c>
    </row>
    <row r="146" spans="4:15" ht="12.75">
      <c r="D146" s="1" t="s">
        <v>186</v>
      </c>
      <c r="E146" s="3" t="s">
        <v>132</v>
      </c>
      <c r="F146" s="3" t="s">
        <v>174</v>
      </c>
      <c r="G146" s="3">
        <v>2</v>
      </c>
      <c r="I146" s="3" t="b">
        <f t="shared" si="18"/>
        <v>0</v>
      </c>
      <c r="K146" s="3" t="b">
        <f t="shared" si="19"/>
        <v>0</v>
      </c>
      <c r="M146" s="3" t="b">
        <f t="shared" si="20"/>
        <v>0</v>
      </c>
      <c r="O146" s="3" t="b">
        <f t="shared" si="21"/>
        <v>0</v>
      </c>
    </row>
    <row r="147" spans="4:15" ht="12.75">
      <c r="D147" s="1" t="s">
        <v>187</v>
      </c>
      <c r="E147" s="3" t="s">
        <v>132</v>
      </c>
      <c r="F147" s="3" t="s">
        <v>174</v>
      </c>
      <c r="G147" s="3">
        <v>2</v>
      </c>
      <c r="I147" s="3" t="b">
        <f t="shared" si="18"/>
        <v>0</v>
      </c>
      <c r="K147" s="3" t="b">
        <f t="shared" si="19"/>
        <v>0</v>
      </c>
      <c r="M147" s="3" t="b">
        <f t="shared" si="20"/>
        <v>0</v>
      </c>
      <c r="O147" s="3" t="b">
        <f t="shared" si="21"/>
        <v>0</v>
      </c>
    </row>
    <row r="148" spans="4:15" ht="12.75">
      <c r="D148" s="1" t="s">
        <v>188</v>
      </c>
      <c r="E148" s="3" t="s">
        <v>132</v>
      </c>
      <c r="F148" s="3" t="s">
        <v>103</v>
      </c>
      <c r="G148" s="3">
        <v>2</v>
      </c>
      <c r="I148" s="3" t="b">
        <f t="shared" si="18"/>
        <v>0</v>
      </c>
      <c r="K148" s="3" t="b">
        <f t="shared" si="19"/>
        <v>0</v>
      </c>
      <c r="M148" s="3" t="b">
        <f t="shared" si="20"/>
        <v>0</v>
      </c>
      <c r="O148" s="3" t="b">
        <f t="shared" si="21"/>
        <v>0</v>
      </c>
    </row>
    <row r="149" spans="4:15" ht="12.75">
      <c r="D149" s="1" t="s">
        <v>189</v>
      </c>
      <c r="E149" s="3" t="s">
        <v>132</v>
      </c>
      <c r="F149" s="3" t="s">
        <v>174</v>
      </c>
      <c r="G149" s="3">
        <v>2</v>
      </c>
      <c r="I149" s="3" t="b">
        <f t="shared" si="18"/>
        <v>0</v>
      </c>
      <c r="K149" s="3" t="b">
        <f t="shared" si="19"/>
        <v>0</v>
      </c>
      <c r="M149" s="3" t="b">
        <f t="shared" si="20"/>
        <v>0</v>
      </c>
      <c r="O149" s="3" t="b">
        <f t="shared" si="21"/>
        <v>0</v>
      </c>
    </row>
    <row r="150" spans="4:15" ht="12.75">
      <c r="D150" s="1" t="s">
        <v>190</v>
      </c>
      <c r="E150" s="3" t="s">
        <v>132</v>
      </c>
      <c r="F150" s="3" t="s">
        <v>125</v>
      </c>
      <c r="G150" s="3">
        <v>3</v>
      </c>
      <c r="I150" s="3" t="b">
        <f t="shared" si="18"/>
        <v>0</v>
      </c>
      <c r="K150" s="3" t="b">
        <f t="shared" si="19"/>
        <v>0</v>
      </c>
      <c r="M150" s="3" t="b">
        <f t="shared" si="20"/>
        <v>0</v>
      </c>
      <c r="O150" s="3" t="b">
        <f t="shared" si="21"/>
        <v>1</v>
      </c>
    </row>
    <row r="151" spans="4:15" ht="12.75">
      <c r="D151" s="1" t="s">
        <v>191</v>
      </c>
      <c r="E151" s="3" t="s">
        <v>132</v>
      </c>
      <c r="F151" s="3" t="s">
        <v>111</v>
      </c>
      <c r="G151" s="3">
        <v>3</v>
      </c>
      <c r="I151" s="3" t="b">
        <f t="shared" si="18"/>
        <v>0</v>
      </c>
      <c r="K151" s="3" t="b">
        <f t="shared" si="19"/>
        <v>0</v>
      </c>
      <c r="M151" s="3" t="b">
        <f t="shared" si="20"/>
        <v>0</v>
      </c>
      <c r="O151" s="3" t="b">
        <f t="shared" si="21"/>
        <v>1</v>
      </c>
    </row>
    <row r="152" spans="4:15" ht="12.75">
      <c r="D152" s="1" t="s">
        <v>192</v>
      </c>
      <c r="E152" s="3" t="s">
        <v>132</v>
      </c>
      <c r="F152" s="3" t="s">
        <v>66</v>
      </c>
      <c r="G152" s="3">
        <v>3</v>
      </c>
      <c r="I152" s="3" t="b">
        <f t="shared" si="18"/>
        <v>0</v>
      </c>
      <c r="K152" s="3" t="b">
        <f t="shared" si="19"/>
        <v>0</v>
      </c>
      <c r="M152" s="3" t="b">
        <f t="shared" si="20"/>
        <v>0</v>
      </c>
      <c r="O152" s="3" t="b">
        <f t="shared" si="21"/>
        <v>1</v>
      </c>
    </row>
    <row r="153" spans="4:15" ht="12.75">
      <c r="D153" s="1" t="s">
        <v>193</v>
      </c>
      <c r="E153" s="3" t="s">
        <v>132</v>
      </c>
      <c r="F153" s="3" t="s">
        <v>194</v>
      </c>
      <c r="G153" s="3">
        <v>3</v>
      </c>
      <c r="I153" s="3" t="b">
        <f t="shared" si="18"/>
        <v>0</v>
      </c>
      <c r="K153" s="3" t="b">
        <f t="shared" si="19"/>
        <v>0</v>
      </c>
      <c r="M153" s="3" t="b">
        <f t="shared" si="20"/>
        <v>0</v>
      </c>
      <c r="O153" s="3" t="b">
        <f t="shared" si="21"/>
        <v>1</v>
      </c>
    </row>
    <row r="154" spans="4:15" ht="12.75">
      <c r="D154" s="1" t="s">
        <v>195</v>
      </c>
      <c r="E154" s="3" t="s">
        <v>132</v>
      </c>
      <c r="F154" s="3" t="s">
        <v>196</v>
      </c>
      <c r="G154" s="3">
        <v>3</v>
      </c>
      <c r="I154" s="3" t="b">
        <f t="shared" si="18"/>
        <v>0</v>
      </c>
      <c r="K154" s="3" t="b">
        <f t="shared" si="19"/>
        <v>0</v>
      </c>
      <c r="M154" s="3" t="b">
        <f t="shared" si="20"/>
        <v>0</v>
      </c>
      <c r="O154" s="3" t="b">
        <f t="shared" si="21"/>
        <v>1</v>
      </c>
    </row>
    <row r="155" spans="4:15" ht="12.75">
      <c r="D155" s="1" t="s">
        <v>197</v>
      </c>
      <c r="E155" s="3" t="s">
        <v>132</v>
      </c>
      <c r="F155" s="3" t="s">
        <v>198</v>
      </c>
      <c r="G155" s="3">
        <v>3</v>
      </c>
      <c r="I155" s="3" t="b">
        <f t="shared" si="18"/>
        <v>0</v>
      </c>
      <c r="K155" s="3" t="b">
        <f t="shared" si="19"/>
        <v>0</v>
      </c>
      <c r="M155" s="3" t="b">
        <f t="shared" si="20"/>
        <v>0</v>
      </c>
      <c r="O155" s="3" t="b">
        <f t="shared" si="21"/>
        <v>1</v>
      </c>
    </row>
    <row r="156" spans="4:15" ht="12.75">
      <c r="D156" s="1" t="s">
        <v>199</v>
      </c>
      <c r="E156" s="3" t="s">
        <v>132</v>
      </c>
      <c r="F156" s="3" t="s">
        <v>111</v>
      </c>
      <c r="G156" s="3">
        <v>3</v>
      </c>
      <c r="I156" s="3" t="b">
        <f t="shared" si="18"/>
        <v>0</v>
      </c>
      <c r="K156" s="3" t="b">
        <f t="shared" si="19"/>
        <v>0</v>
      </c>
      <c r="M156" s="3" t="b">
        <f t="shared" si="20"/>
        <v>0</v>
      </c>
      <c r="O156" s="3" t="b">
        <f t="shared" si="21"/>
        <v>1</v>
      </c>
    </row>
    <row r="157" spans="4:15" ht="12.75">
      <c r="D157" s="1" t="s">
        <v>200</v>
      </c>
      <c r="E157" s="3" t="s">
        <v>132</v>
      </c>
      <c r="F157" s="3" t="s">
        <v>201</v>
      </c>
      <c r="G157" s="3">
        <v>3</v>
      </c>
      <c r="I157" s="3" t="b">
        <f t="shared" si="18"/>
        <v>0</v>
      </c>
      <c r="K157" s="3" t="b">
        <f t="shared" si="19"/>
        <v>0</v>
      </c>
      <c r="M157" s="3" t="b">
        <f t="shared" si="20"/>
        <v>0</v>
      </c>
      <c r="O157" s="3" t="b">
        <f t="shared" si="21"/>
        <v>1</v>
      </c>
    </row>
    <row r="158" spans="4:15" ht="12.75">
      <c r="D158" s="1" t="s">
        <v>202</v>
      </c>
      <c r="E158" s="3" t="s">
        <v>132</v>
      </c>
      <c r="F158" s="3" t="s">
        <v>111</v>
      </c>
      <c r="G158" s="3">
        <v>3</v>
      </c>
      <c r="I158" s="3" t="b">
        <f t="shared" si="18"/>
        <v>0</v>
      </c>
      <c r="K158" s="3" t="b">
        <f t="shared" si="19"/>
        <v>0</v>
      </c>
      <c r="M158" s="3" t="b">
        <f t="shared" si="20"/>
        <v>0</v>
      </c>
      <c r="O158" s="3" t="b">
        <f t="shared" si="21"/>
        <v>1</v>
      </c>
    </row>
    <row r="159" spans="4:15" ht="12.75">
      <c r="D159" s="1" t="s">
        <v>203</v>
      </c>
      <c r="E159" s="3" t="s">
        <v>132</v>
      </c>
      <c r="F159" s="3" t="s">
        <v>111</v>
      </c>
      <c r="G159" s="3">
        <v>3</v>
      </c>
      <c r="I159" s="3" t="b">
        <f t="shared" si="18"/>
        <v>0</v>
      </c>
      <c r="K159" s="3" t="b">
        <f t="shared" si="19"/>
        <v>0</v>
      </c>
      <c r="M159" s="3" t="b">
        <f t="shared" si="20"/>
        <v>0</v>
      </c>
      <c r="O159" s="3" t="b">
        <f t="shared" si="21"/>
        <v>1</v>
      </c>
    </row>
    <row r="160" spans="4:15" ht="12.75">
      <c r="D160" s="1" t="s">
        <v>204</v>
      </c>
      <c r="E160" s="3" t="s">
        <v>132</v>
      </c>
      <c r="F160" s="3" t="s">
        <v>125</v>
      </c>
      <c r="G160" s="3">
        <v>3</v>
      </c>
      <c r="I160" s="3" t="b">
        <f t="shared" si="18"/>
        <v>0</v>
      </c>
      <c r="K160" s="3" t="b">
        <f t="shared" si="19"/>
        <v>0</v>
      </c>
      <c r="M160" s="3" t="b">
        <f t="shared" si="20"/>
        <v>0</v>
      </c>
      <c r="O160" s="3" t="b">
        <f t="shared" si="21"/>
        <v>1</v>
      </c>
    </row>
    <row r="161" spans="4:15" ht="12.75">
      <c r="D161" s="1" t="s">
        <v>205</v>
      </c>
      <c r="E161" s="3" t="s">
        <v>132</v>
      </c>
      <c r="F161" s="3" t="s">
        <v>125</v>
      </c>
      <c r="G161" s="3">
        <v>3</v>
      </c>
      <c r="I161" s="3" t="b">
        <f t="shared" si="18"/>
        <v>0</v>
      </c>
      <c r="K161" s="3" t="b">
        <f t="shared" si="19"/>
        <v>0</v>
      </c>
      <c r="M161" s="3" t="b">
        <f t="shared" si="20"/>
        <v>0</v>
      </c>
      <c r="O161" s="3" t="b">
        <f t="shared" si="21"/>
        <v>1</v>
      </c>
    </row>
    <row r="162" spans="4:15" ht="12.75">
      <c r="D162" s="1" t="s">
        <v>206</v>
      </c>
      <c r="E162" s="3" t="s">
        <v>132</v>
      </c>
      <c r="F162" s="3" t="s">
        <v>207</v>
      </c>
      <c r="G162" s="3">
        <v>3</v>
      </c>
      <c r="I162" s="3" t="b">
        <f t="shared" si="18"/>
        <v>0</v>
      </c>
      <c r="K162" s="3" t="b">
        <f t="shared" si="19"/>
        <v>0</v>
      </c>
      <c r="M162" s="3" t="b">
        <f t="shared" si="20"/>
        <v>0</v>
      </c>
      <c r="O162" s="3" t="b">
        <f t="shared" si="21"/>
        <v>1</v>
      </c>
    </row>
    <row r="163" spans="4:15" ht="12.75">
      <c r="D163" s="1" t="s">
        <v>208</v>
      </c>
      <c r="E163" s="3" t="s">
        <v>132</v>
      </c>
      <c r="F163" s="3" t="s">
        <v>125</v>
      </c>
      <c r="G163" s="3">
        <v>3</v>
      </c>
      <c r="I163" s="3" t="b">
        <f aca="true" t="shared" si="22" ref="I163:I194">G163&lt;2</f>
        <v>0</v>
      </c>
      <c r="K163" s="3" t="b">
        <f aca="true" t="shared" si="23" ref="K163:K194">G163&gt;4</f>
        <v>0</v>
      </c>
      <c r="M163" s="3" t="b">
        <f aca="true" t="shared" si="24" ref="M163:M194">G163&lt;1</f>
        <v>0</v>
      </c>
      <c r="O163" s="3" t="b">
        <f aca="true" t="shared" si="25" ref="O163:O194">G163&gt;2</f>
        <v>1</v>
      </c>
    </row>
    <row r="164" spans="4:15" ht="12.75">
      <c r="D164" s="1" t="s">
        <v>209</v>
      </c>
      <c r="E164" s="3" t="s">
        <v>132</v>
      </c>
      <c r="F164" s="3" t="s">
        <v>207</v>
      </c>
      <c r="G164" s="3">
        <v>3</v>
      </c>
      <c r="I164" s="3" t="b">
        <f t="shared" si="22"/>
        <v>0</v>
      </c>
      <c r="K164" s="3" t="b">
        <f t="shared" si="23"/>
        <v>0</v>
      </c>
      <c r="M164" s="3" t="b">
        <f t="shared" si="24"/>
        <v>0</v>
      </c>
      <c r="O164" s="3" t="b">
        <f t="shared" si="25"/>
        <v>1</v>
      </c>
    </row>
    <row r="165" spans="4:15" ht="12.75">
      <c r="D165" s="1" t="s">
        <v>210</v>
      </c>
      <c r="E165" s="3" t="s">
        <v>132</v>
      </c>
      <c r="F165" s="3" t="s">
        <v>125</v>
      </c>
      <c r="G165" s="3">
        <v>3</v>
      </c>
      <c r="I165" s="3" t="b">
        <f t="shared" si="22"/>
        <v>0</v>
      </c>
      <c r="K165" s="3" t="b">
        <f t="shared" si="23"/>
        <v>0</v>
      </c>
      <c r="M165" s="3" t="b">
        <f t="shared" si="24"/>
        <v>0</v>
      </c>
      <c r="O165" s="3" t="b">
        <f t="shared" si="25"/>
        <v>1</v>
      </c>
    </row>
    <row r="166" spans="4:15" ht="12.75">
      <c r="D166" s="1" t="s">
        <v>211</v>
      </c>
      <c r="E166" s="3" t="s">
        <v>132</v>
      </c>
      <c r="F166" s="3" t="s">
        <v>207</v>
      </c>
      <c r="G166" s="3">
        <v>3</v>
      </c>
      <c r="I166" s="3" t="b">
        <f t="shared" si="22"/>
        <v>0</v>
      </c>
      <c r="K166" s="3" t="b">
        <f t="shared" si="23"/>
        <v>0</v>
      </c>
      <c r="M166" s="3" t="b">
        <f t="shared" si="24"/>
        <v>0</v>
      </c>
      <c r="O166" s="3" t="b">
        <f t="shared" si="25"/>
        <v>1</v>
      </c>
    </row>
    <row r="167" spans="4:15" ht="12.75">
      <c r="D167" s="1" t="s">
        <v>212</v>
      </c>
      <c r="E167" s="3" t="s">
        <v>132</v>
      </c>
      <c r="F167" s="3" t="s">
        <v>111</v>
      </c>
      <c r="G167" s="3">
        <v>3</v>
      </c>
      <c r="I167" s="3" t="b">
        <f t="shared" si="22"/>
        <v>0</v>
      </c>
      <c r="K167" s="3" t="b">
        <f t="shared" si="23"/>
        <v>0</v>
      </c>
      <c r="M167" s="3" t="b">
        <f t="shared" si="24"/>
        <v>0</v>
      </c>
      <c r="O167" s="3" t="b">
        <f t="shared" si="25"/>
        <v>1</v>
      </c>
    </row>
    <row r="168" spans="4:15" ht="12.75">
      <c r="D168" s="1" t="s">
        <v>213</v>
      </c>
      <c r="E168" s="3" t="s">
        <v>132</v>
      </c>
      <c r="F168" s="3" t="s">
        <v>111</v>
      </c>
      <c r="G168" s="3">
        <v>3</v>
      </c>
      <c r="I168" s="3" t="b">
        <f t="shared" si="22"/>
        <v>0</v>
      </c>
      <c r="K168" s="3" t="b">
        <f t="shared" si="23"/>
        <v>0</v>
      </c>
      <c r="M168" s="3" t="b">
        <f t="shared" si="24"/>
        <v>0</v>
      </c>
      <c r="O168" s="3" t="b">
        <f t="shared" si="25"/>
        <v>1</v>
      </c>
    </row>
    <row r="169" spans="4:15" ht="12.75">
      <c r="D169" s="1" t="s">
        <v>214</v>
      </c>
      <c r="E169" s="3" t="s">
        <v>132</v>
      </c>
      <c r="F169" s="3" t="s">
        <v>66</v>
      </c>
      <c r="G169" s="3">
        <v>3</v>
      </c>
      <c r="I169" s="3" t="b">
        <f t="shared" si="22"/>
        <v>0</v>
      </c>
      <c r="K169" s="3" t="b">
        <f t="shared" si="23"/>
        <v>0</v>
      </c>
      <c r="M169" s="3" t="b">
        <f t="shared" si="24"/>
        <v>0</v>
      </c>
      <c r="O169" s="3" t="b">
        <f t="shared" si="25"/>
        <v>1</v>
      </c>
    </row>
    <row r="170" spans="4:15" ht="12.75">
      <c r="D170" s="1" t="s">
        <v>215</v>
      </c>
      <c r="E170" s="3" t="s">
        <v>132</v>
      </c>
      <c r="F170" s="3" t="s">
        <v>194</v>
      </c>
      <c r="G170" s="3">
        <v>3</v>
      </c>
      <c r="I170" s="3" t="b">
        <f t="shared" si="22"/>
        <v>0</v>
      </c>
      <c r="K170" s="3" t="b">
        <f t="shared" si="23"/>
        <v>0</v>
      </c>
      <c r="M170" s="3" t="b">
        <f t="shared" si="24"/>
        <v>0</v>
      </c>
      <c r="O170" s="3" t="b">
        <f t="shared" si="25"/>
        <v>1</v>
      </c>
    </row>
    <row r="171" spans="4:15" ht="12.75">
      <c r="D171" s="1" t="s">
        <v>216</v>
      </c>
      <c r="E171" s="3" t="s">
        <v>132</v>
      </c>
      <c r="F171" s="3" t="s">
        <v>66</v>
      </c>
      <c r="G171" s="3">
        <v>3</v>
      </c>
      <c r="I171" s="3" t="b">
        <f t="shared" si="22"/>
        <v>0</v>
      </c>
      <c r="K171" s="3" t="b">
        <f t="shared" si="23"/>
        <v>0</v>
      </c>
      <c r="M171" s="3" t="b">
        <f t="shared" si="24"/>
        <v>0</v>
      </c>
      <c r="O171" s="3" t="b">
        <f t="shared" si="25"/>
        <v>1</v>
      </c>
    </row>
    <row r="172" spans="4:15" ht="12.75">
      <c r="D172" s="1" t="s">
        <v>217</v>
      </c>
      <c r="E172" s="3" t="s">
        <v>132</v>
      </c>
      <c r="F172" s="3" t="s">
        <v>207</v>
      </c>
      <c r="G172" s="3">
        <v>3</v>
      </c>
      <c r="I172" s="3" t="b">
        <f t="shared" si="22"/>
        <v>0</v>
      </c>
      <c r="K172" s="3" t="b">
        <f t="shared" si="23"/>
        <v>0</v>
      </c>
      <c r="M172" s="3" t="b">
        <f t="shared" si="24"/>
        <v>0</v>
      </c>
      <c r="O172" s="3" t="b">
        <f t="shared" si="25"/>
        <v>1</v>
      </c>
    </row>
    <row r="173" spans="4:15" ht="12.75">
      <c r="D173" s="1" t="s">
        <v>218</v>
      </c>
      <c r="E173" s="3" t="s">
        <v>132</v>
      </c>
      <c r="F173" s="3" t="s">
        <v>219</v>
      </c>
      <c r="G173" s="3">
        <v>4</v>
      </c>
      <c r="I173" s="3" t="b">
        <f t="shared" si="22"/>
        <v>0</v>
      </c>
      <c r="K173" s="3" t="b">
        <f t="shared" si="23"/>
        <v>0</v>
      </c>
      <c r="M173" s="3" t="b">
        <f t="shared" si="24"/>
        <v>0</v>
      </c>
      <c r="O173" s="3" t="b">
        <f t="shared" si="25"/>
        <v>1</v>
      </c>
    </row>
    <row r="174" spans="4:15" ht="12.75">
      <c r="D174" s="1" t="s">
        <v>220</v>
      </c>
      <c r="E174" s="3" t="s">
        <v>132</v>
      </c>
      <c r="F174" s="3" t="s">
        <v>221</v>
      </c>
      <c r="G174" s="3">
        <v>4</v>
      </c>
      <c r="I174" s="3" t="b">
        <f t="shared" si="22"/>
        <v>0</v>
      </c>
      <c r="K174" s="3" t="b">
        <f t="shared" si="23"/>
        <v>0</v>
      </c>
      <c r="M174" s="3" t="b">
        <f t="shared" si="24"/>
        <v>0</v>
      </c>
      <c r="O174" s="3" t="b">
        <f t="shared" si="25"/>
        <v>1</v>
      </c>
    </row>
    <row r="175" spans="4:15" ht="12.75">
      <c r="D175" s="1" t="s">
        <v>222</v>
      </c>
      <c r="E175" s="3" t="s">
        <v>132</v>
      </c>
      <c r="F175" s="3" t="s">
        <v>223</v>
      </c>
      <c r="G175" s="3">
        <v>4</v>
      </c>
      <c r="I175" s="3" t="b">
        <f t="shared" si="22"/>
        <v>0</v>
      </c>
      <c r="K175" s="3" t="b">
        <f t="shared" si="23"/>
        <v>0</v>
      </c>
      <c r="M175" s="3" t="b">
        <f t="shared" si="24"/>
        <v>0</v>
      </c>
      <c r="O175" s="3" t="b">
        <f t="shared" si="25"/>
        <v>1</v>
      </c>
    </row>
    <row r="176" spans="4:15" ht="12.75">
      <c r="D176" s="1" t="s">
        <v>224</v>
      </c>
      <c r="E176" s="3" t="s">
        <v>132</v>
      </c>
      <c r="F176" s="3" t="s">
        <v>225</v>
      </c>
      <c r="G176" s="3">
        <v>4</v>
      </c>
      <c r="I176" s="3" t="b">
        <f t="shared" si="22"/>
        <v>0</v>
      </c>
      <c r="K176" s="3" t="b">
        <f t="shared" si="23"/>
        <v>0</v>
      </c>
      <c r="M176" s="3" t="b">
        <f t="shared" si="24"/>
        <v>0</v>
      </c>
      <c r="O176" s="3" t="b">
        <f t="shared" si="25"/>
        <v>1</v>
      </c>
    </row>
    <row r="177" spans="4:15" ht="12.75">
      <c r="D177" s="1" t="s">
        <v>226</v>
      </c>
      <c r="E177" s="3" t="s">
        <v>132</v>
      </c>
      <c r="F177" s="3" t="s">
        <v>227</v>
      </c>
      <c r="G177" s="3">
        <v>4</v>
      </c>
      <c r="I177" s="3" t="b">
        <f t="shared" si="22"/>
        <v>0</v>
      </c>
      <c r="K177" s="3" t="b">
        <f t="shared" si="23"/>
        <v>0</v>
      </c>
      <c r="M177" s="3" t="b">
        <f t="shared" si="24"/>
        <v>0</v>
      </c>
      <c r="O177" s="3" t="b">
        <f t="shared" si="25"/>
        <v>1</v>
      </c>
    </row>
    <row r="178" spans="4:15" ht="12.75">
      <c r="D178" s="1" t="s">
        <v>228</v>
      </c>
      <c r="E178" s="3" t="s">
        <v>132</v>
      </c>
      <c r="F178" s="3" t="s">
        <v>225</v>
      </c>
      <c r="G178" s="3">
        <v>4</v>
      </c>
      <c r="I178" s="3" t="b">
        <f t="shared" si="22"/>
        <v>0</v>
      </c>
      <c r="K178" s="3" t="b">
        <f t="shared" si="23"/>
        <v>0</v>
      </c>
      <c r="M178" s="3" t="b">
        <f t="shared" si="24"/>
        <v>0</v>
      </c>
      <c r="O178" s="3" t="b">
        <f t="shared" si="25"/>
        <v>1</v>
      </c>
    </row>
    <row r="179" spans="4:15" ht="12.75">
      <c r="D179" s="1" t="s">
        <v>229</v>
      </c>
      <c r="E179" s="3" t="s">
        <v>132</v>
      </c>
      <c r="F179" s="3" t="s">
        <v>227</v>
      </c>
      <c r="G179" s="3">
        <v>4</v>
      </c>
      <c r="I179" s="3" t="b">
        <f t="shared" si="22"/>
        <v>0</v>
      </c>
      <c r="K179" s="3" t="b">
        <f t="shared" si="23"/>
        <v>0</v>
      </c>
      <c r="M179" s="3" t="b">
        <f t="shared" si="24"/>
        <v>0</v>
      </c>
      <c r="O179" s="3" t="b">
        <f t="shared" si="25"/>
        <v>1</v>
      </c>
    </row>
    <row r="180" spans="4:15" ht="12.75">
      <c r="D180" s="1" t="s">
        <v>230</v>
      </c>
      <c r="E180" s="3" t="s">
        <v>132</v>
      </c>
      <c r="F180" s="3" t="s">
        <v>225</v>
      </c>
      <c r="G180" s="3">
        <v>4</v>
      </c>
      <c r="I180" s="3" t="b">
        <f t="shared" si="22"/>
        <v>0</v>
      </c>
      <c r="K180" s="3" t="b">
        <f t="shared" si="23"/>
        <v>0</v>
      </c>
      <c r="M180" s="3" t="b">
        <f t="shared" si="24"/>
        <v>0</v>
      </c>
      <c r="O180" s="3" t="b">
        <f t="shared" si="25"/>
        <v>1</v>
      </c>
    </row>
    <row r="181" spans="4:15" ht="12.75">
      <c r="D181" s="1" t="s">
        <v>231</v>
      </c>
      <c r="E181" s="3" t="s">
        <v>132</v>
      </c>
      <c r="F181" s="3" t="s">
        <v>232</v>
      </c>
      <c r="G181" s="3">
        <v>4</v>
      </c>
      <c r="I181" s="3" t="b">
        <f t="shared" si="22"/>
        <v>0</v>
      </c>
      <c r="K181" s="3" t="b">
        <f t="shared" si="23"/>
        <v>0</v>
      </c>
      <c r="M181" s="3" t="b">
        <f t="shared" si="24"/>
        <v>0</v>
      </c>
      <c r="O181" s="3" t="b">
        <f t="shared" si="25"/>
        <v>1</v>
      </c>
    </row>
    <row r="182" spans="4:15" ht="12.75">
      <c r="D182" s="1" t="s">
        <v>233</v>
      </c>
      <c r="E182" s="3" t="s">
        <v>132</v>
      </c>
      <c r="F182" s="3" t="s">
        <v>219</v>
      </c>
      <c r="G182" s="3">
        <v>4</v>
      </c>
      <c r="I182" s="3" t="b">
        <f t="shared" si="22"/>
        <v>0</v>
      </c>
      <c r="K182" s="3" t="b">
        <f t="shared" si="23"/>
        <v>0</v>
      </c>
      <c r="M182" s="3" t="b">
        <f t="shared" si="24"/>
        <v>0</v>
      </c>
      <c r="O182" s="3" t="b">
        <f t="shared" si="25"/>
        <v>1</v>
      </c>
    </row>
    <row r="183" spans="4:15" ht="12.75">
      <c r="D183" s="1" t="s">
        <v>234</v>
      </c>
      <c r="E183" s="3" t="s">
        <v>132</v>
      </c>
      <c r="F183" s="3" t="s">
        <v>223</v>
      </c>
      <c r="G183" s="3">
        <v>4</v>
      </c>
      <c r="I183" s="3" t="b">
        <f t="shared" si="22"/>
        <v>0</v>
      </c>
      <c r="K183" s="3" t="b">
        <f t="shared" si="23"/>
        <v>0</v>
      </c>
      <c r="M183" s="3" t="b">
        <f t="shared" si="24"/>
        <v>0</v>
      </c>
      <c r="O183" s="3" t="b">
        <f t="shared" si="25"/>
        <v>1</v>
      </c>
    </row>
    <row r="184" spans="4:15" ht="12.75">
      <c r="D184" s="1" t="s">
        <v>235</v>
      </c>
      <c r="E184" s="3" t="s">
        <v>132</v>
      </c>
      <c r="F184" s="3" t="s">
        <v>223</v>
      </c>
      <c r="G184" s="3">
        <v>4</v>
      </c>
      <c r="I184" s="3" t="b">
        <f t="shared" si="22"/>
        <v>0</v>
      </c>
      <c r="K184" s="3" t="b">
        <f t="shared" si="23"/>
        <v>0</v>
      </c>
      <c r="M184" s="3" t="b">
        <f t="shared" si="24"/>
        <v>0</v>
      </c>
      <c r="O184" s="3" t="b">
        <f t="shared" si="25"/>
        <v>1</v>
      </c>
    </row>
    <row r="185" spans="4:15" ht="12.75">
      <c r="D185" s="1" t="s">
        <v>236</v>
      </c>
      <c r="E185" s="3" t="s">
        <v>132</v>
      </c>
      <c r="F185" s="3" t="s">
        <v>223</v>
      </c>
      <c r="G185" s="3">
        <v>4</v>
      </c>
      <c r="I185" s="3" t="b">
        <f t="shared" si="22"/>
        <v>0</v>
      </c>
      <c r="K185" s="3" t="b">
        <f t="shared" si="23"/>
        <v>0</v>
      </c>
      <c r="M185" s="3" t="b">
        <f t="shared" si="24"/>
        <v>0</v>
      </c>
      <c r="O185" s="3" t="b">
        <f t="shared" si="25"/>
        <v>1</v>
      </c>
    </row>
    <row r="186" spans="4:15" ht="12.75">
      <c r="D186" s="1" t="s">
        <v>237</v>
      </c>
      <c r="E186" s="3" t="s">
        <v>132</v>
      </c>
      <c r="F186" s="3" t="s">
        <v>227</v>
      </c>
      <c r="G186" s="3">
        <v>4</v>
      </c>
      <c r="I186" s="3" t="b">
        <f t="shared" si="22"/>
        <v>0</v>
      </c>
      <c r="K186" s="3" t="b">
        <f t="shared" si="23"/>
        <v>0</v>
      </c>
      <c r="M186" s="3" t="b">
        <f t="shared" si="24"/>
        <v>0</v>
      </c>
      <c r="O186" s="3" t="b">
        <f t="shared" si="25"/>
        <v>1</v>
      </c>
    </row>
    <row r="187" spans="4:15" ht="12.75">
      <c r="D187" s="1" t="s">
        <v>238</v>
      </c>
      <c r="E187" s="3" t="s">
        <v>132</v>
      </c>
      <c r="F187" s="3" t="s">
        <v>219</v>
      </c>
      <c r="G187" s="3">
        <v>4</v>
      </c>
      <c r="I187" s="3" t="b">
        <f t="shared" si="22"/>
        <v>0</v>
      </c>
      <c r="K187" s="3" t="b">
        <f t="shared" si="23"/>
        <v>0</v>
      </c>
      <c r="M187" s="3" t="b">
        <f t="shared" si="24"/>
        <v>0</v>
      </c>
      <c r="O187" s="3" t="b">
        <f t="shared" si="25"/>
        <v>1</v>
      </c>
    </row>
    <row r="188" spans="4:15" ht="12.75">
      <c r="D188" s="1" t="s">
        <v>239</v>
      </c>
      <c r="E188" s="3" t="s">
        <v>132</v>
      </c>
      <c r="F188" s="3" t="s">
        <v>219</v>
      </c>
      <c r="G188" s="3">
        <v>4</v>
      </c>
      <c r="I188" s="3" t="b">
        <f t="shared" si="22"/>
        <v>0</v>
      </c>
      <c r="K188" s="3" t="b">
        <f t="shared" si="23"/>
        <v>0</v>
      </c>
      <c r="M188" s="3" t="b">
        <f t="shared" si="24"/>
        <v>0</v>
      </c>
      <c r="O188" s="3" t="b">
        <f t="shared" si="25"/>
        <v>1</v>
      </c>
    </row>
    <row r="189" spans="4:15" ht="12.75">
      <c r="D189" s="1" t="s">
        <v>240</v>
      </c>
      <c r="E189" s="3" t="s">
        <v>132</v>
      </c>
      <c r="F189" s="3" t="s">
        <v>241</v>
      </c>
      <c r="G189" s="3">
        <v>4</v>
      </c>
      <c r="I189" s="3" t="b">
        <f t="shared" si="22"/>
        <v>0</v>
      </c>
      <c r="K189" s="3" t="b">
        <f t="shared" si="23"/>
        <v>0</v>
      </c>
      <c r="M189" s="3" t="b">
        <f t="shared" si="24"/>
        <v>0</v>
      </c>
      <c r="O189" s="3" t="b">
        <f t="shared" si="25"/>
        <v>1</v>
      </c>
    </row>
    <row r="190" spans="4:15" ht="12.75">
      <c r="D190" s="1" t="s">
        <v>242</v>
      </c>
      <c r="E190" s="3" t="s">
        <v>132</v>
      </c>
      <c r="F190" s="3" t="s">
        <v>243</v>
      </c>
      <c r="G190" s="3">
        <v>5</v>
      </c>
      <c r="I190" s="3" t="b">
        <f t="shared" si="22"/>
        <v>0</v>
      </c>
      <c r="K190" s="3" t="b">
        <f t="shared" si="23"/>
        <v>1</v>
      </c>
      <c r="M190" s="3" t="b">
        <f t="shared" si="24"/>
        <v>0</v>
      </c>
      <c r="O190" s="3" t="b">
        <f t="shared" si="25"/>
        <v>1</v>
      </c>
    </row>
    <row r="191" spans="4:15" ht="12.75">
      <c r="D191" s="1" t="s">
        <v>244</v>
      </c>
      <c r="E191" s="3" t="s">
        <v>132</v>
      </c>
      <c r="F191" s="3" t="s">
        <v>245</v>
      </c>
      <c r="G191" s="3">
        <v>5</v>
      </c>
      <c r="I191" s="3" t="b">
        <f t="shared" si="22"/>
        <v>0</v>
      </c>
      <c r="K191" s="3" t="b">
        <f t="shared" si="23"/>
        <v>1</v>
      </c>
      <c r="M191" s="3" t="b">
        <f t="shared" si="24"/>
        <v>0</v>
      </c>
      <c r="O191" s="3" t="b">
        <f t="shared" si="25"/>
        <v>1</v>
      </c>
    </row>
    <row r="192" spans="4:15" ht="12.75">
      <c r="D192" s="1" t="s">
        <v>246</v>
      </c>
      <c r="E192" s="3" t="s">
        <v>132</v>
      </c>
      <c r="F192" s="3" t="s">
        <v>245</v>
      </c>
      <c r="G192" s="3">
        <v>5</v>
      </c>
      <c r="I192" s="3" t="b">
        <f t="shared" si="22"/>
        <v>0</v>
      </c>
      <c r="K192" s="3" t="b">
        <f t="shared" si="23"/>
        <v>1</v>
      </c>
      <c r="M192" s="3" t="b">
        <f t="shared" si="24"/>
        <v>0</v>
      </c>
      <c r="O192" s="3" t="b">
        <f t="shared" si="25"/>
        <v>1</v>
      </c>
    </row>
    <row r="193" spans="4:15" ht="12.75">
      <c r="D193" s="1" t="s">
        <v>247</v>
      </c>
      <c r="E193" s="3" t="s">
        <v>132</v>
      </c>
      <c r="F193" s="3" t="s">
        <v>248</v>
      </c>
      <c r="G193" s="3">
        <v>5</v>
      </c>
      <c r="I193" s="3" t="b">
        <f t="shared" si="22"/>
        <v>0</v>
      </c>
      <c r="K193" s="3" t="b">
        <f t="shared" si="23"/>
        <v>1</v>
      </c>
      <c r="M193" s="3" t="b">
        <f t="shared" si="24"/>
        <v>0</v>
      </c>
      <c r="O193" s="3" t="b">
        <f t="shared" si="25"/>
        <v>1</v>
      </c>
    </row>
    <row r="194" spans="4:15" ht="12.75">
      <c r="D194" s="1" t="s">
        <v>249</v>
      </c>
      <c r="E194" s="3" t="s">
        <v>132</v>
      </c>
      <c r="F194" s="3" t="s">
        <v>250</v>
      </c>
      <c r="G194" s="3">
        <v>5</v>
      </c>
      <c r="I194" s="3" t="b">
        <f t="shared" si="22"/>
        <v>0</v>
      </c>
      <c r="K194" s="3" t="b">
        <f t="shared" si="23"/>
        <v>1</v>
      </c>
      <c r="M194" s="3" t="b">
        <f t="shared" si="24"/>
        <v>0</v>
      </c>
      <c r="O194" s="3" t="b">
        <f t="shared" si="25"/>
        <v>1</v>
      </c>
    </row>
    <row r="195" spans="4:15" ht="12.75">
      <c r="D195" s="1" t="s">
        <v>251</v>
      </c>
      <c r="E195" s="3" t="s">
        <v>132</v>
      </c>
      <c r="F195" s="3" t="s">
        <v>252</v>
      </c>
      <c r="G195" s="3">
        <v>5</v>
      </c>
      <c r="I195" s="3" t="b">
        <f aca="true" t="shared" si="26" ref="I195:I231">G195&lt;2</f>
        <v>0</v>
      </c>
      <c r="K195" s="3" t="b">
        <f aca="true" t="shared" si="27" ref="K195:K231">G195&gt;4</f>
        <v>1</v>
      </c>
      <c r="M195" s="3" t="b">
        <f aca="true" t="shared" si="28" ref="M195:M231">G195&lt;1</f>
        <v>0</v>
      </c>
      <c r="O195" s="3" t="b">
        <f aca="true" t="shared" si="29" ref="O195:O231">G195&gt;2</f>
        <v>1</v>
      </c>
    </row>
    <row r="196" spans="4:15" ht="12.75">
      <c r="D196" s="1" t="s">
        <v>253</v>
      </c>
      <c r="E196" s="3" t="s">
        <v>132</v>
      </c>
      <c r="F196" s="3" t="s">
        <v>254</v>
      </c>
      <c r="G196" s="3">
        <v>6</v>
      </c>
      <c r="I196" s="3" t="b">
        <f t="shared" si="26"/>
        <v>0</v>
      </c>
      <c r="K196" s="3" t="b">
        <f t="shared" si="27"/>
        <v>1</v>
      </c>
      <c r="M196" s="3" t="b">
        <f t="shared" si="28"/>
        <v>0</v>
      </c>
      <c r="O196" s="3" t="b">
        <f t="shared" si="29"/>
        <v>1</v>
      </c>
    </row>
    <row r="197" spans="4:15" ht="12.75">
      <c r="D197" s="1" t="s">
        <v>255</v>
      </c>
      <c r="E197" s="3" t="s">
        <v>132</v>
      </c>
      <c r="F197" s="3" t="s">
        <v>256</v>
      </c>
      <c r="G197" s="3">
        <v>6</v>
      </c>
      <c r="I197" s="3" t="b">
        <f t="shared" si="26"/>
        <v>0</v>
      </c>
      <c r="K197" s="3" t="b">
        <f t="shared" si="27"/>
        <v>1</v>
      </c>
      <c r="M197" s="3" t="b">
        <f t="shared" si="28"/>
        <v>0</v>
      </c>
      <c r="O197" s="3" t="b">
        <f t="shared" si="29"/>
        <v>1</v>
      </c>
    </row>
    <row r="198" spans="4:15" ht="12.75">
      <c r="D198" s="1" t="s">
        <v>257</v>
      </c>
      <c r="E198" s="3" t="s">
        <v>132</v>
      </c>
      <c r="F198" s="3" t="s">
        <v>254</v>
      </c>
      <c r="G198" s="3">
        <v>6</v>
      </c>
      <c r="I198" s="3" t="b">
        <f t="shared" si="26"/>
        <v>0</v>
      </c>
      <c r="K198" s="3" t="b">
        <f t="shared" si="27"/>
        <v>1</v>
      </c>
      <c r="M198" s="3" t="b">
        <f t="shared" si="28"/>
        <v>0</v>
      </c>
      <c r="O198" s="3" t="b">
        <f t="shared" si="29"/>
        <v>1</v>
      </c>
    </row>
    <row r="199" spans="4:15" ht="12.75">
      <c r="D199" s="1" t="s">
        <v>258</v>
      </c>
      <c r="E199" s="3" t="s">
        <v>132</v>
      </c>
      <c r="F199" s="3" t="s">
        <v>254</v>
      </c>
      <c r="G199" s="3">
        <v>6</v>
      </c>
      <c r="I199" s="3" t="b">
        <f t="shared" si="26"/>
        <v>0</v>
      </c>
      <c r="K199" s="3" t="b">
        <f t="shared" si="27"/>
        <v>1</v>
      </c>
      <c r="M199" s="3" t="b">
        <f t="shared" si="28"/>
        <v>0</v>
      </c>
      <c r="O199" s="3" t="b">
        <f t="shared" si="29"/>
        <v>1</v>
      </c>
    </row>
    <row r="200" spans="4:15" ht="12.75">
      <c r="D200" s="1" t="s">
        <v>259</v>
      </c>
      <c r="E200" s="3" t="s">
        <v>132</v>
      </c>
      <c r="F200" s="3" t="s">
        <v>254</v>
      </c>
      <c r="G200" s="3">
        <v>6</v>
      </c>
      <c r="I200" s="3" t="b">
        <f t="shared" si="26"/>
        <v>0</v>
      </c>
      <c r="K200" s="3" t="b">
        <f t="shared" si="27"/>
        <v>1</v>
      </c>
      <c r="M200" s="3" t="b">
        <f t="shared" si="28"/>
        <v>0</v>
      </c>
      <c r="O200" s="3" t="b">
        <f t="shared" si="29"/>
        <v>1</v>
      </c>
    </row>
    <row r="201" spans="4:15" ht="12.75">
      <c r="D201" s="1" t="s">
        <v>260</v>
      </c>
      <c r="E201" s="3" t="s">
        <v>132</v>
      </c>
      <c r="F201" s="3" t="s">
        <v>254</v>
      </c>
      <c r="G201" s="3">
        <v>6</v>
      </c>
      <c r="I201" s="3" t="b">
        <f t="shared" si="26"/>
        <v>0</v>
      </c>
      <c r="K201" s="3" t="b">
        <f t="shared" si="27"/>
        <v>1</v>
      </c>
      <c r="M201" s="3" t="b">
        <f t="shared" si="28"/>
        <v>0</v>
      </c>
      <c r="O201" s="3" t="b">
        <f t="shared" si="29"/>
        <v>1</v>
      </c>
    </row>
    <row r="202" spans="4:15" ht="12.75">
      <c r="D202" s="1" t="s">
        <v>261</v>
      </c>
      <c r="E202" s="3" t="s">
        <v>132</v>
      </c>
      <c r="F202" s="3" t="s">
        <v>262</v>
      </c>
      <c r="G202" s="3">
        <v>6</v>
      </c>
      <c r="I202" s="3" t="b">
        <f t="shared" si="26"/>
        <v>0</v>
      </c>
      <c r="K202" s="3" t="b">
        <f t="shared" si="27"/>
        <v>1</v>
      </c>
      <c r="M202" s="3" t="b">
        <f t="shared" si="28"/>
        <v>0</v>
      </c>
      <c r="O202" s="3" t="b">
        <f t="shared" si="29"/>
        <v>1</v>
      </c>
    </row>
    <row r="203" spans="4:15" ht="12.75">
      <c r="D203" s="1" t="s">
        <v>263</v>
      </c>
      <c r="E203" s="3" t="s">
        <v>132</v>
      </c>
      <c r="F203" s="3" t="s">
        <v>254</v>
      </c>
      <c r="G203" s="3">
        <v>6</v>
      </c>
      <c r="I203" s="3" t="b">
        <f t="shared" si="26"/>
        <v>0</v>
      </c>
      <c r="K203" s="3" t="b">
        <f t="shared" si="27"/>
        <v>1</v>
      </c>
      <c r="M203" s="3" t="b">
        <f t="shared" si="28"/>
        <v>0</v>
      </c>
      <c r="O203" s="3" t="b">
        <f t="shared" si="29"/>
        <v>1</v>
      </c>
    </row>
    <row r="204" spans="4:15" ht="12.75">
      <c r="D204" s="1" t="s">
        <v>264</v>
      </c>
      <c r="E204" s="3" t="s">
        <v>132</v>
      </c>
      <c r="F204" s="3" t="s">
        <v>265</v>
      </c>
      <c r="G204" s="3">
        <v>6</v>
      </c>
      <c r="I204" s="3" t="b">
        <f t="shared" si="26"/>
        <v>0</v>
      </c>
      <c r="K204" s="3" t="b">
        <f t="shared" si="27"/>
        <v>1</v>
      </c>
      <c r="M204" s="3" t="b">
        <f t="shared" si="28"/>
        <v>0</v>
      </c>
      <c r="O204" s="3" t="b">
        <f t="shared" si="29"/>
        <v>1</v>
      </c>
    </row>
    <row r="205" spans="4:15" ht="12.75">
      <c r="D205" s="1" t="s">
        <v>266</v>
      </c>
      <c r="E205" s="3" t="s">
        <v>132</v>
      </c>
      <c r="F205" s="3" t="s">
        <v>267</v>
      </c>
      <c r="G205" s="3">
        <v>6</v>
      </c>
      <c r="I205" s="3" t="b">
        <f t="shared" si="26"/>
        <v>0</v>
      </c>
      <c r="K205" s="3" t="b">
        <f t="shared" si="27"/>
        <v>1</v>
      </c>
      <c r="M205" s="3" t="b">
        <f t="shared" si="28"/>
        <v>0</v>
      </c>
      <c r="O205" s="3" t="b">
        <f t="shared" si="29"/>
        <v>1</v>
      </c>
    </row>
    <row r="206" spans="4:15" ht="12.75">
      <c r="D206" s="1" t="s">
        <v>268</v>
      </c>
      <c r="E206" s="3" t="s">
        <v>132</v>
      </c>
      <c r="F206" s="3" t="s">
        <v>269</v>
      </c>
      <c r="G206" s="3">
        <v>6</v>
      </c>
      <c r="I206" s="3" t="b">
        <f t="shared" si="26"/>
        <v>0</v>
      </c>
      <c r="K206" s="3" t="b">
        <f t="shared" si="27"/>
        <v>1</v>
      </c>
      <c r="M206" s="3" t="b">
        <f t="shared" si="28"/>
        <v>0</v>
      </c>
      <c r="O206" s="3" t="b">
        <f t="shared" si="29"/>
        <v>1</v>
      </c>
    </row>
    <row r="207" spans="4:15" ht="12.75">
      <c r="D207" s="1" t="s">
        <v>270</v>
      </c>
      <c r="E207" s="3" t="s">
        <v>132</v>
      </c>
      <c r="F207" s="3" t="s">
        <v>271</v>
      </c>
      <c r="G207" s="3">
        <v>7</v>
      </c>
      <c r="I207" s="3" t="b">
        <f t="shared" si="26"/>
        <v>0</v>
      </c>
      <c r="K207" s="3" t="b">
        <f t="shared" si="27"/>
        <v>1</v>
      </c>
      <c r="M207" s="3" t="b">
        <f t="shared" si="28"/>
        <v>0</v>
      </c>
      <c r="O207" s="3" t="b">
        <f t="shared" si="29"/>
        <v>1</v>
      </c>
    </row>
    <row r="208" spans="4:15" ht="12.75">
      <c r="D208" s="1" t="s">
        <v>272</v>
      </c>
      <c r="E208" s="3" t="s">
        <v>132</v>
      </c>
      <c r="F208" s="3" t="s">
        <v>271</v>
      </c>
      <c r="G208" s="3">
        <v>7</v>
      </c>
      <c r="I208" s="3" t="b">
        <f t="shared" si="26"/>
        <v>0</v>
      </c>
      <c r="K208" s="3" t="b">
        <f t="shared" si="27"/>
        <v>1</v>
      </c>
      <c r="M208" s="3" t="b">
        <f t="shared" si="28"/>
        <v>0</v>
      </c>
      <c r="O208" s="3" t="b">
        <f t="shared" si="29"/>
        <v>1</v>
      </c>
    </row>
    <row r="209" spans="4:15" ht="12.75">
      <c r="D209" s="1" t="s">
        <v>273</v>
      </c>
      <c r="E209" s="3" t="s">
        <v>132</v>
      </c>
      <c r="F209" s="3" t="s">
        <v>274</v>
      </c>
      <c r="G209" s="3">
        <v>7</v>
      </c>
      <c r="I209" s="3" t="b">
        <f t="shared" si="26"/>
        <v>0</v>
      </c>
      <c r="K209" s="3" t="b">
        <f t="shared" si="27"/>
        <v>1</v>
      </c>
      <c r="M209" s="3" t="b">
        <f t="shared" si="28"/>
        <v>0</v>
      </c>
      <c r="O209" s="3" t="b">
        <f t="shared" si="29"/>
        <v>1</v>
      </c>
    </row>
    <row r="210" spans="4:15" ht="12.75">
      <c r="D210" s="1" t="s">
        <v>275</v>
      </c>
      <c r="E210" s="3" t="s">
        <v>132</v>
      </c>
      <c r="F210" s="3" t="s">
        <v>276</v>
      </c>
      <c r="G210" s="3">
        <v>7</v>
      </c>
      <c r="I210" s="3" t="b">
        <f t="shared" si="26"/>
        <v>0</v>
      </c>
      <c r="K210" s="3" t="b">
        <f t="shared" si="27"/>
        <v>1</v>
      </c>
      <c r="M210" s="3" t="b">
        <f t="shared" si="28"/>
        <v>0</v>
      </c>
      <c r="O210" s="3" t="b">
        <f t="shared" si="29"/>
        <v>1</v>
      </c>
    </row>
    <row r="211" spans="4:15" ht="12.75">
      <c r="D211" s="1" t="s">
        <v>277</v>
      </c>
      <c r="E211" s="3" t="s">
        <v>132</v>
      </c>
      <c r="F211" s="3" t="s">
        <v>271</v>
      </c>
      <c r="G211" s="3">
        <v>7</v>
      </c>
      <c r="I211" s="3" t="b">
        <f t="shared" si="26"/>
        <v>0</v>
      </c>
      <c r="K211" s="3" t="b">
        <f t="shared" si="27"/>
        <v>1</v>
      </c>
      <c r="M211" s="3" t="b">
        <f t="shared" si="28"/>
        <v>0</v>
      </c>
      <c r="O211" s="3" t="b">
        <f t="shared" si="29"/>
        <v>1</v>
      </c>
    </row>
    <row r="212" spans="4:15" ht="12.75">
      <c r="D212" s="1" t="s">
        <v>278</v>
      </c>
      <c r="E212" s="3" t="s">
        <v>132</v>
      </c>
      <c r="F212" s="3" t="s">
        <v>279</v>
      </c>
      <c r="G212" s="3">
        <v>7</v>
      </c>
      <c r="I212" s="3" t="b">
        <f t="shared" si="26"/>
        <v>0</v>
      </c>
      <c r="K212" s="3" t="b">
        <f t="shared" si="27"/>
        <v>1</v>
      </c>
      <c r="M212" s="3" t="b">
        <f t="shared" si="28"/>
        <v>0</v>
      </c>
      <c r="O212" s="3" t="b">
        <f t="shared" si="29"/>
        <v>1</v>
      </c>
    </row>
    <row r="213" spans="4:15" ht="12.75">
      <c r="D213" s="1" t="s">
        <v>280</v>
      </c>
      <c r="E213" s="3" t="s">
        <v>132</v>
      </c>
      <c r="F213" s="3" t="s">
        <v>281</v>
      </c>
      <c r="G213" s="3">
        <v>7</v>
      </c>
      <c r="I213" s="3" t="b">
        <f t="shared" si="26"/>
        <v>0</v>
      </c>
      <c r="K213" s="3" t="b">
        <f t="shared" si="27"/>
        <v>1</v>
      </c>
      <c r="M213" s="3" t="b">
        <f t="shared" si="28"/>
        <v>0</v>
      </c>
      <c r="O213" s="3" t="b">
        <f t="shared" si="29"/>
        <v>1</v>
      </c>
    </row>
    <row r="214" spans="4:15" ht="12.75">
      <c r="D214" s="1" t="s">
        <v>282</v>
      </c>
      <c r="E214" s="3" t="s">
        <v>132</v>
      </c>
      <c r="F214" s="3" t="s">
        <v>281</v>
      </c>
      <c r="G214" s="3">
        <v>7</v>
      </c>
      <c r="I214" s="3" t="b">
        <f t="shared" si="26"/>
        <v>0</v>
      </c>
      <c r="K214" s="3" t="b">
        <f t="shared" si="27"/>
        <v>1</v>
      </c>
      <c r="M214" s="3" t="b">
        <f t="shared" si="28"/>
        <v>0</v>
      </c>
      <c r="O214" s="3" t="b">
        <f t="shared" si="29"/>
        <v>1</v>
      </c>
    </row>
    <row r="215" spans="4:15" ht="12.75">
      <c r="D215" s="1" t="s">
        <v>283</v>
      </c>
      <c r="E215" s="3" t="s">
        <v>132</v>
      </c>
      <c r="F215" s="3" t="s">
        <v>271</v>
      </c>
      <c r="G215" s="3">
        <v>7</v>
      </c>
      <c r="I215" s="3" t="b">
        <f t="shared" si="26"/>
        <v>0</v>
      </c>
      <c r="K215" s="3" t="b">
        <f t="shared" si="27"/>
        <v>1</v>
      </c>
      <c r="M215" s="3" t="b">
        <f t="shared" si="28"/>
        <v>0</v>
      </c>
      <c r="O215" s="3" t="b">
        <f t="shared" si="29"/>
        <v>1</v>
      </c>
    </row>
    <row r="216" spans="4:15" ht="12.75">
      <c r="D216" s="1" t="s">
        <v>284</v>
      </c>
      <c r="E216" s="3" t="s">
        <v>132</v>
      </c>
      <c r="F216" s="3" t="s">
        <v>285</v>
      </c>
      <c r="G216" s="3">
        <v>8</v>
      </c>
      <c r="I216" s="3" t="b">
        <f t="shared" si="26"/>
        <v>0</v>
      </c>
      <c r="K216" s="3" t="b">
        <f t="shared" si="27"/>
        <v>1</v>
      </c>
      <c r="M216" s="3" t="b">
        <f t="shared" si="28"/>
        <v>0</v>
      </c>
      <c r="O216" s="3" t="b">
        <f t="shared" si="29"/>
        <v>1</v>
      </c>
    </row>
    <row r="217" spans="4:15" ht="12.75">
      <c r="D217" s="1" t="s">
        <v>286</v>
      </c>
      <c r="E217" s="3" t="s">
        <v>132</v>
      </c>
      <c r="F217" s="3" t="s">
        <v>285</v>
      </c>
      <c r="G217" s="3">
        <v>8</v>
      </c>
      <c r="I217" s="3" t="b">
        <f t="shared" si="26"/>
        <v>0</v>
      </c>
      <c r="K217" s="3" t="b">
        <f t="shared" si="27"/>
        <v>1</v>
      </c>
      <c r="M217" s="3" t="b">
        <f t="shared" si="28"/>
        <v>0</v>
      </c>
      <c r="O217" s="3" t="b">
        <f t="shared" si="29"/>
        <v>1</v>
      </c>
    </row>
    <row r="218" spans="4:15" ht="12.75">
      <c r="D218" s="1" t="s">
        <v>287</v>
      </c>
      <c r="E218" s="3" t="s">
        <v>132</v>
      </c>
      <c r="F218" s="3" t="s">
        <v>288</v>
      </c>
      <c r="G218" s="3">
        <v>8</v>
      </c>
      <c r="I218" s="3" t="b">
        <f t="shared" si="26"/>
        <v>0</v>
      </c>
      <c r="K218" s="3" t="b">
        <f t="shared" si="27"/>
        <v>1</v>
      </c>
      <c r="M218" s="3" t="b">
        <f t="shared" si="28"/>
        <v>0</v>
      </c>
      <c r="O218" s="3" t="b">
        <f t="shared" si="29"/>
        <v>1</v>
      </c>
    </row>
    <row r="219" spans="4:15" ht="12.75">
      <c r="D219" s="1" t="s">
        <v>289</v>
      </c>
      <c r="E219" s="3" t="s">
        <v>132</v>
      </c>
      <c r="F219" s="3" t="s">
        <v>285</v>
      </c>
      <c r="G219" s="3">
        <v>8</v>
      </c>
      <c r="I219" s="3" t="b">
        <f t="shared" si="26"/>
        <v>0</v>
      </c>
      <c r="K219" s="3" t="b">
        <f t="shared" si="27"/>
        <v>1</v>
      </c>
      <c r="M219" s="3" t="b">
        <f t="shared" si="28"/>
        <v>0</v>
      </c>
      <c r="O219" s="3" t="b">
        <f t="shared" si="29"/>
        <v>1</v>
      </c>
    </row>
    <row r="220" spans="4:15" ht="12.75">
      <c r="D220" s="1" t="s">
        <v>290</v>
      </c>
      <c r="E220" s="3" t="s">
        <v>132</v>
      </c>
      <c r="F220" s="3" t="s">
        <v>285</v>
      </c>
      <c r="G220" s="3">
        <v>8</v>
      </c>
      <c r="I220" s="3" t="b">
        <f t="shared" si="26"/>
        <v>0</v>
      </c>
      <c r="K220" s="3" t="b">
        <f t="shared" si="27"/>
        <v>1</v>
      </c>
      <c r="M220" s="3" t="b">
        <f t="shared" si="28"/>
        <v>0</v>
      </c>
      <c r="O220" s="3" t="b">
        <f t="shared" si="29"/>
        <v>1</v>
      </c>
    </row>
    <row r="221" spans="4:15" ht="12.75">
      <c r="D221" s="1" t="s">
        <v>291</v>
      </c>
      <c r="E221" s="3" t="s">
        <v>132</v>
      </c>
      <c r="F221" s="3" t="s">
        <v>292</v>
      </c>
      <c r="G221" s="3">
        <v>9</v>
      </c>
      <c r="I221" s="3" t="b">
        <f t="shared" si="26"/>
        <v>0</v>
      </c>
      <c r="K221" s="3" t="b">
        <f t="shared" si="27"/>
        <v>1</v>
      </c>
      <c r="M221" s="3" t="b">
        <f t="shared" si="28"/>
        <v>0</v>
      </c>
      <c r="O221" s="3" t="b">
        <f t="shared" si="29"/>
        <v>1</v>
      </c>
    </row>
    <row r="222" spans="4:15" ht="12.75">
      <c r="D222" s="1" t="s">
        <v>293</v>
      </c>
      <c r="E222" s="3" t="s">
        <v>132</v>
      </c>
      <c r="F222" s="3" t="s">
        <v>294</v>
      </c>
      <c r="G222" s="3">
        <v>9</v>
      </c>
      <c r="I222" s="3" t="b">
        <f t="shared" si="26"/>
        <v>0</v>
      </c>
      <c r="K222" s="3" t="b">
        <f t="shared" si="27"/>
        <v>1</v>
      </c>
      <c r="M222" s="3" t="b">
        <f t="shared" si="28"/>
        <v>0</v>
      </c>
      <c r="O222" s="3" t="b">
        <f t="shared" si="29"/>
        <v>1</v>
      </c>
    </row>
    <row r="223" spans="4:15" ht="12.75">
      <c r="D223" s="1" t="s">
        <v>295</v>
      </c>
      <c r="E223" s="3" t="s">
        <v>132</v>
      </c>
      <c r="F223" s="3" t="s">
        <v>294</v>
      </c>
      <c r="G223" s="3">
        <v>9</v>
      </c>
      <c r="I223" s="3" t="b">
        <f t="shared" si="26"/>
        <v>0</v>
      </c>
      <c r="K223" s="3" t="b">
        <f t="shared" si="27"/>
        <v>1</v>
      </c>
      <c r="M223" s="3" t="b">
        <f t="shared" si="28"/>
        <v>0</v>
      </c>
      <c r="O223" s="3" t="b">
        <f t="shared" si="29"/>
        <v>1</v>
      </c>
    </row>
    <row r="224" spans="4:15" ht="12.75">
      <c r="D224" s="1" t="s">
        <v>296</v>
      </c>
      <c r="E224" s="3" t="s">
        <v>132</v>
      </c>
      <c r="F224" s="3" t="s">
        <v>297</v>
      </c>
      <c r="G224" s="3">
        <v>9</v>
      </c>
      <c r="I224" s="3" t="b">
        <f t="shared" si="26"/>
        <v>0</v>
      </c>
      <c r="K224" s="3" t="b">
        <f t="shared" si="27"/>
        <v>1</v>
      </c>
      <c r="M224" s="3" t="b">
        <f t="shared" si="28"/>
        <v>0</v>
      </c>
      <c r="O224" s="3" t="b">
        <f t="shared" si="29"/>
        <v>1</v>
      </c>
    </row>
    <row r="225" spans="4:15" ht="12.75">
      <c r="D225" s="1" t="s">
        <v>298</v>
      </c>
      <c r="E225" s="3" t="s">
        <v>132</v>
      </c>
      <c r="F225" s="3" t="s">
        <v>299</v>
      </c>
      <c r="G225" s="3">
        <v>10</v>
      </c>
      <c r="I225" s="3" t="b">
        <f t="shared" si="26"/>
        <v>0</v>
      </c>
      <c r="K225" s="3" t="b">
        <f t="shared" si="27"/>
        <v>1</v>
      </c>
      <c r="M225" s="3" t="b">
        <f t="shared" si="28"/>
        <v>0</v>
      </c>
      <c r="O225" s="3" t="b">
        <f t="shared" si="29"/>
        <v>1</v>
      </c>
    </row>
    <row r="226" spans="4:15" ht="12.75">
      <c r="D226" s="1" t="s">
        <v>300</v>
      </c>
      <c r="E226" s="3" t="s">
        <v>132</v>
      </c>
      <c r="F226" s="3" t="s">
        <v>301</v>
      </c>
      <c r="G226" s="3">
        <v>10</v>
      </c>
      <c r="I226" s="3" t="b">
        <f t="shared" si="26"/>
        <v>0</v>
      </c>
      <c r="K226" s="3" t="b">
        <f t="shared" si="27"/>
        <v>1</v>
      </c>
      <c r="M226" s="3" t="b">
        <f t="shared" si="28"/>
        <v>0</v>
      </c>
      <c r="O226" s="3" t="b">
        <f t="shared" si="29"/>
        <v>1</v>
      </c>
    </row>
    <row r="227" spans="4:15" ht="12.75">
      <c r="D227" s="1" t="s">
        <v>302</v>
      </c>
      <c r="E227" s="3" t="s">
        <v>132</v>
      </c>
      <c r="F227" s="3" t="s">
        <v>303</v>
      </c>
      <c r="G227" s="3">
        <v>12</v>
      </c>
      <c r="I227" s="3" t="b">
        <f t="shared" si="26"/>
        <v>0</v>
      </c>
      <c r="K227" s="3" t="b">
        <f t="shared" si="27"/>
        <v>1</v>
      </c>
      <c r="M227" s="3" t="b">
        <f t="shared" si="28"/>
        <v>0</v>
      </c>
      <c r="O227" s="3" t="b">
        <f t="shared" si="29"/>
        <v>1</v>
      </c>
    </row>
    <row r="228" spans="4:15" ht="12.75">
      <c r="D228" s="1" t="s">
        <v>304</v>
      </c>
      <c r="E228" s="3" t="s">
        <v>132</v>
      </c>
      <c r="F228" s="3" t="s">
        <v>305</v>
      </c>
      <c r="G228" s="3">
        <v>12</v>
      </c>
      <c r="I228" s="3" t="b">
        <f t="shared" si="26"/>
        <v>0</v>
      </c>
      <c r="K228" s="3" t="b">
        <f t="shared" si="27"/>
        <v>1</v>
      </c>
      <c r="M228" s="3" t="b">
        <f t="shared" si="28"/>
        <v>0</v>
      </c>
      <c r="O228" s="3" t="b">
        <f t="shared" si="29"/>
        <v>1</v>
      </c>
    </row>
    <row r="229" spans="4:15" ht="12.75">
      <c r="D229" s="1" t="s">
        <v>306</v>
      </c>
      <c r="E229" s="3" t="s">
        <v>132</v>
      </c>
      <c r="F229" s="3" t="s">
        <v>307</v>
      </c>
      <c r="G229" s="3">
        <v>14</v>
      </c>
      <c r="I229" s="3" t="b">
        <f t="shared" si="26"/>
        <v>0</v>
      </c>
      <c r="K229" s="3" t="b">
        <f t="shared" si="27"/>
        <v>1</v>
      </c>
      <c r="M229" s="3" t="b">
        <f t="shared" si="28"/>
        <v>0</v>
      </c>
      <c r="O229" s="3" t="b">
        <f t="shared" si="29"/>
        <v>1</v>
      </c>
    </row>
    <row r="230" spans="4:15" ht="12.75">
      <c r="D230" s="1" t="s">
        <v>308</v>
      </c>
      <c r="E230" s="3" t="s">
        <v>132</v>
      </c>
      <c r="F230" s="3" t="s">
        <v>309</v>
      </c>
      <c r="G230" s="3">
        <v>15</v>
      </c>
      <c r="I230" s="3" t="b">
        <f t="shared" si="26"/>
        <v>0</v>
      </c>
      <c r="K230" s="3" t="b">
        <f t="shared" si="27"/>
        <v>1</v>
      </c>
      <c r="M230" s="3" t="b">
        <f t="shared" si="28"/>
        <v>0</v>
      </c>
      <c r="O230" s="3" t="b">
        <f t="shared" si="29"/>
        <v>1</v>
      </c>
    </row>
    <row r="231" spans="4:15" ht="12.75">
      <c r="D231" s="1" t="s">
        <v>310</v>
      </c>
      <c r="E231" s="3" t="s">
        <v>132</v>
      </c>
      <c r="F231" s="3" t="s">
        <v>311</v>
      </c>
      <c r="G231" s="3">
        <v>15</v>
      </c>
      <c r="I231" s="3" t="b">
        <f t="shared" si="26"/>
        <v>0</v>
      </c>
      <c r="K231" s="3" t="b">
        <f t="shared" si="27"/>
        <v>1</v>
      </c>
      <c r="M231" s="3" t="b">
        <f t="shared" si="28"/>
        <v>0</v>
      </c>
      <c r="O231" s="3" t="b">
        <f t="shared" si="29"/>
        <v>1</v>
      </c>
    </row>
    <row r="233" spans="4:15" ht="12.75">
      <c r="D233" s="1" t="s">
        <v>312</v>
      </c>
      <c r="E233" s="3" t="s">
        <v>313</v>
      </c>
      <c r="F233" s="3" t="s">
        <v>162</v>
      </c>
      <c r="G233" s="3">
        <v>2</v>
      </c>
      <c r="I233" s="3" t="b">
        <f aca="true" t="shared" si="30" ref="I233:I264">G233&lt;4</f>
        <v>1</v>
      </c>
      <c r="K233" s="3" t="b">
        <f aca="true" t="shared" si="31" ref="K233:K264">G233&gt;8</f>
        <v>0</v>
      </c>
      <c r="M233" s="3" t="b">
        <f aca="true" t="shared" si="32" ref="M233:M264">G233&lt;2</f>
        <v>0</v>
      </c>
      <c r="O233" s="3" t="b">
        <f aca="true" t="shared" si="33" ref="O233:O264">G233&gt;4</f>
        <v>0</v>
      </c>
    </row>
    <row r="234" spans="4:15" ht="12.75">
      <c r="D234" s="1" t="s">
        <v>314</v>
      </c>
      <c r="E234" s="3" t="s">
        <v>313</v>
      </c>
      <c r="F234" s="3" t="s">
        <v>100</v>
      </c>
      <c r="G234" s="3">
        <v>2</v>
      </c>
      <c r="I234" s="3" t="b">
        <f t="shared" si="30"/>
        <v>1</v>
      </c>
      <c r="K234" s="3" t="b">
        <f t="shared" si="31"/>
        <v>0</v>
      </c>
      <c r="M234" s="3" t="b">
        <f t="shared" si="32"/>
        <v>0</v>
      </c>
      <c r="O234" s="3" t="b">
        <f t="shared" si="33"/>
        <v>0</v>
      </c>
    </row>
    <row r="235" spans="4:15" ht="12.75">
      <c r="D235" s="1" t="s">
        <v>315</v>
      </c>
      <c r="E235" s="3" t="s">
        <v>313</v>
      </c>
      <c r="F235" s="3" t="s">
        <v>316</v>
      </c>
      <c r="G235" s="3">
        <v>3</v>
      </c>
      <c r="I235" s="3" t="b">
        <f t="shared" si="30"/>
        <v>1</v>
      </c>
      <c r="K235" s="3" t="b">
        <f t="shared" si="31"/>
        <v>0</v>
      </c>
      <c r="M235" s="3" t="b">
        <f t="shared" si="32"/>
        <v>0</v>
      </c>
      <c r="O235" s="3" t="b">
        <f t="shared" si="33"/>
        <v>0</v>
      </c>
    </row>
    <row r="236" spans="4:15" ht="12.75">
      <c r="D236" s="1" t="s">
        <v>317</v>
      </c>
      <c r="E236" s="3" t="s">
        <v>313</v>
      </c>
      <c r="F236" s="3" t="s">
        <v>125</v>
      </c>
      <c r="G236" s="3">
        <v>3</v>
      </c>
      <c r="I236" s="3" t="b">
        <f t="shared" si="30"/>
        <v>1</v>
      </c>
      <c r="K236" s="3" t="b">
        <f t="shared" si="31"/>
        <v>0</v>
      </c>
      <c r="M236" s="3" t="b">
        <f t="shared" si="32"/>
        <v>0</v>
      </c>
      <c r="O236" s="3" t="b">
        <f t="shared" si="33"/>
        <v>0</v>
      </c>
    </row>
    <row r="237" spans="4:15" ht="12.75">
      <c r="D237" s="1" t="s">
        <v>318</v>
      </c>
      <c r="E237" s="3" t="s">
        <v>313</v>
      </c>
      <c r="F237" s="3" t="s">
        <v>111</v>
      </c>
      <c r="G237" s="3">
        <v>3</v>
      </c>
      <c r="I237" s="3" t="b">
        <f t="shared" si="30"/>
        <v>1</v>
      </c>
      <c r="K237" s="3" t="b">
        <f t="shared" si="31"/>
        <v>0</v>
      </c>
      <c r="M237" s="3" t="b">
        <f t="shared" si="32"/>
        <v>0</v>
      </c>
      <c r="O237" s="3" t="b">
        <f t="shared" si="33"/>
        <v>0</v>
      </c>
    </row>
    <row r="238" spans="4:15" ht="12.75">
      <c r="D238" s="1" t="s">
        <v>319</v>
      </c>
      <c r="E238" s="3" t="s">
        <v>313</v>
      </c>
      <c r="F238" s="3" t="s">
        <v>316</v>
      </c>
      <c r="G238" s="3">
        <v>3</v>
      </c>
      <c r="I238" s="3" t="b">
        <f t="shared" si="30"/>
        <v>1</v>
      </c>
      <c r="K238" s="3" t="b">
        <f t="shared" si="31"/>
        <v>0</v>
      </c>
      <c r="M238" s="3" t="b">
        <f t="shared" si="32"/>
        <v>0</v>
      </c>
      <c r="O238" s="3" t="b">
        <f t="shared" si="33"/>
        <v>0</v>
      </c>
    </row>
    <row r="239" spans="4:15" ht="12.75">
      <c r="D239" s="1" t="s">
        <v>320</v>
      </c>
      <c r="E239" s="3" t="s">
        <v>313</v>
      </c>
      <c r="F239" s="3" t="s">
        <v>125</v>
      </c>
      <c r="G239" s="3">
        <v>3</v>
      </c>
      <c r="I239" s="3" t="b">
        <f t="shared" si="30"/>
        <v>1</v>
      </c>
      <c r="K239" s="3" t="b">
        <f t="shared" si="31"/>
        <v>0</v>
      </c>
      <c r="M239" s="3" t="b">
        <f t="shared" si="32"/>
        <v>0</v>
      </c>
      <c r="O239" s="3" t="b">
        <f t="shared" si="33"/>
        <v>0</v>
      </c>
    </row>
    <row r="240" spans="4:15" ht="12.75">
      <c r="D240" s="1" t="s">
        <v>321</v>
      </c>
      <c r="E240" s="3" t="s">
        <v>313</v>
      </c>
      <c r="F240" s="3" t="s">
        <v>125</v>
      </c>
      <c r="G240" s="3">
        <v>3</v>
      </c>
      <c r="I240" s="3" t="b">
        <f t="shared" si="30"/>
        <v>1</v>
      </c>
      <c r="K240" s="3" t="b">
        <f t="shared" si="31"/>
        <v>0</v>
      </c>
      <c r="M240" s="3" t="b">
        <f t="shared" si="32"/>
        <v>0</v>
      </c>
      <c r="O240" s="3" t="b">
        <f t="shared" si="33"/>
        <v>0</v>
      </c>
    </row>
    <row r="241" spans="4:15" ht="12.75">
      <c r="D241" s="1" t="s">
        <v>322</v>
      </c>
      <c r="E241" s="3" t="s">
        <v>313</v>
      </c>
      <c r="F241" s="3" t="s">
        <v>125</v>
      </c>
      <c r="G241" s="3">
        <v>3</v>
      </c>
      <c r="I241" s="3" t="b">
        <f t="shared" si="30"/>
        <v>1</v>
      </c>
      <c r="K241" s="3" t="b">
        <f t="shared" si="31"/>
        <v>0</v>
      </c>
      <c r="M241" s="3" t="b">
        <f t="shared" si="32"/>
        <v>0</v>
      </c>
      <c r="O241" s="3" t="b">
        <f t="shared" si="33"/>
        <v>0</v>
      </c>
    </row>
    <row r="242" spans="4:15" ht="12.75">
      <c r="D242" s="1" t="s">
        <v>323</v>
      </c>
      <c r="E242" s="3" t="s">
        <v>313</v>
      </c>
      <c r="F242" s="3" t="s">
        <v>207</v>
      </c>
      <c r="G242" s="3">
        <v>3</v>
      </c>
      <c r="I242" s="3" t="b">
        <f t="shared" si="30"/>
        <v>1</v>
      </c>
      <c r="K242" s="3" t="b">
        <f t="shared" si="31"/>
        <v>0</v>
      </c>
      <c r="M242" s="3" t="b">
        <f t="shared" si="32"/>
        <v>0</v>
      </c>
      <c r="O242" s="3" t="b">
        <f t="shared" si="33"/>
        <v>0</v>
      </c>
    </row>
    <row r="243" spans="4:15" ht="12.75">
      <c r="D243" s="1" t="s">
        <v>324</v>
      </c>
      <c r="E243" s="3" t="s">
        <v>313</v>
      </c>
      <c r="F243" s="3" t="s">
        <v>207</v>
      </c>
      <c r="G243" s="3">
        <v>3</v>
      </c>
      <c r="I243" s="3" t="b">
        <f t="shared" si="30"/>
        <v>1</v>
      </c>
      <c r="K243" s="3" t="b">
        <f t="shared" si="31"/>
        <v>0</v>
      </c>
      <c r="M243" s="3" t="b">
        <f t="shared" si="32"/>
        <v>0</v>
      </c>
      <c r="O243" s="3" t="b">
        <f t="shared" si="33"/>
        <v>0</v>
      </c>
    </row>
    <row r="244" spans="4:15" ht="12.75">
      <c r="D244" s="1" t="s">
        <v>325</v>
      </c>
      <c r="E244" s="3" t="s">
        <v>313</v>
      </c>
      <c r="F244" s="3" t="s">
        <v>66</v>
      </c>
      <c r="G244" s="3">
        <v>3</v>
      </c>
      <c r="I244" s="3" t="b">
        <f t="shared" si="30"/>
        <v>1</v>
      </c>
      <c r="K244" s="3" t="b">
        <f t="shared" si="31"/>
        <v>0</v>
      </c>
      <c r="M244" s="3" t="b">
        <f t="shared" si="32"/>
        <v>0</v>
      </c>
      <c r="O244" s="3" t="b">
        <f t="shared" si="33"/>
        <v>0</v>
      </c>
    </row>
    <row r="245" spans="4:15" ht="12.75">
      <c r="D245" s="1" t="s">
        <v>326</v>
      </c>
      <c r="E245" s="3" t="s">
        <v>313</v>
      </c>
      <c r="F245" s="3" t="s">
        <v>221</v>
      </c>
      <c r="G245" s="3">
        <v>4</v>
      </c>
      <c r="I245" s="3" t="b">
        <f t="shared" si="30"/>
        <v>0</v>
      </c>
      <c r="K245" s="3" t="b">
        <f t="shared" si="31"/>
        <v>0</v>
      </c>
      <c r="M245" s="3" t="b">
        <f t="shared" si="32"/>
        <v>0</v>
      </c>
      <c r="O245" s="3" t="b">
        <f t="shared" si="33"/>
        <v>0</v>
      </c>
    </row>
    <row r="246" spans="4:15" ht="12.75">
      <c r="D246" s="1" t="s">
        <v>327</v>
      </c>
      <c r="E246" s="3" t="s">
        <v>313</v>
      </c>
      <c r="F246" s="3" t="s">
        <v>227</v>
      </c>
      <c r="G246" s="3">
        <v>4</v>
      </c>
      <c r="I246" s="3" t="b">
        <f t="shared" si="30"/>
        <v>0</v>
      </c>
      <c r="K246" s="3" t="b">
        <f t="shared" si="31"/>
        <v>0</v>
      </c>
      <c r="M246" s="3" t="b">
        <f t="shared" si="32"/>
        <v>0</v>
      </c>
      <c r="O246" s="3" t="b">
        <f t="shared" si="33"/>
        <v>0</v>
      </c>
    </row>
    <row r="247" spans="4:15" ht="12.75">
      <c r="D247" s="1" t="s">
        <v>328</v>
      </c>
      <c r="E247" s="3" t="s">
        <v>313</v>
      </c>
      <c r="F247" s="3" t="s">
        <v>225</v>
      </c>
      <c r="G247" s="3">
        <v>4</v>
      </c>
      <c r="I247" s="3" t="b">
        <f t="shared" si="30"/>
        <v>0</v>
      </c>
      <c r="K247" s="3" t="b">
        <f t="shared" si="31"/>
        <v>0</v>
      </c>
      <c r="M247" s="3" t="b">
        <f t="shared" si="32"/>
        <v>0</v>
      </c>
      <c r="O247" s="3" t="b">
        <f t="shared" si="33"/>
        <v>0</v>
      </c>
    </row>
    <row r="248" spans="4:15" ht="12.75">
      <c r="D248" s="1" t="s">
        <v>329</v>
      </c>
      <c r="E248" s="3" t="s">
        <v>313</v>
      </c>
      <c r="F248" s="3" t="s">
        <v>330</v>
      </c>
      <c r="G248" s="3">
        <v>4</v>
      </c>
      <c r="I248" s="3" t="b">
        <f t="shared" si="30"/>
        <v>0</v>
      </c>
      <c r="K248" s="3" t="b">
        <f t="shared" si="31"/>
        <v>0</v>
      </c>
      <c r="M248" s="3" t="b">
        <f t="shared" si="32"/>
        <v>0</v>
      </c>
      <c r="O248" s="3" t="b">
        <f t="shared" si="33"/>
        <v>0</v>
      </c>
    </row>
    <row r="249" spans="4:15" ht="12.75">
      <c r="D249" s="1" t="s">
        <v>331</v>
      </c>
      <c r="E249" s="3" t="s">
        <v>313</v>
      </c>
      <c r="F249" s="3" t="s">
        <v>227</v>
      </c>
      <c r="G249" s="3">
        <v>4</v>
      </c>
      <c r="I249" s="3" t="b">
        <f t="shared" si="30"/>
        <v>0</v>
      </c>
      <c r="K249" s="3" t="b">
        <f t="shared" si="31"/>
        <v>0</v>
      </c>
      <c r="M249" s="3" t="b">
        <f t="shared" si="32"/>
        <v>0</v>
      </c>
      <c r="O249" s="3" t="b">
        <f t="shared" si="33"/>
        <v>0</v>
      </c>
    </row>
    <row r="250" spans="4:15" ht="12.75">
      <c r="D250" s="1" t="s">
        <v>332</v>
      </c>
      <c r="E250" s="3" t="s">
        <v>313</v>
      </c>
      <c r="F250" s="3" t="s">
        <v>333</v>
      </c>
      <c r="G250" s="3">
        <v>4</v>
      </c>
      <c r="I250" s="3" t="b">
        <f t="shared" si="30"/>
        <v>0</v>
      </c>
      <c r="K250" s="3" t="b">
        <f t="shared" si="31"/>
        <v>0</v>
      </c>
      <c r="M250" s="3" t="b">
        <f t="shared" si="32"/>
        <v>0</v>
      </c>
      <c r="O250" s="3" t="b">
        <f t="shared" si="33"/>
        <v>0</v>
      </c>
    </row>
    <row r="251" spans="4:15" ht="12.75">
      <c r="D251" s="1" t="s">
        <v>334</v>
      </c>
      <c r="E251" s="3" t="s">
        <v>313</v>
      </c>
      <c r="F251" s="3" t="s">
        <v>333</v>
      </c>
      <c r="G251" s="3">
        <v>4</v>
      </c>
      <c r="I251" s="3" t="b">
        <f t="shared" si="30"/>
        <v>0</v>
      </c>
      <c r="K251" s="3" t="b">
        <f t="shared" si="31"/>
        <v>0</v>
      </c>
      <c r="M251" s="3" t="b">
        <f t="shared" si="32"/>
        <v>0</v>
      </c>
      <c r="O251" s="3" t="b">
        <f t="shared" si="33"/>
        <v>0</v>
      </c>
    </row>
    <row r="252" spans="4:15" ht="12.75">
      <c r="D252" s="1" t="s">
        <v>335</v>
      </c>
      <c r="E252" s="3" t="s">
        <v>313</v>
      </c>
      <c r="F252" s="3" t="s">
        <v>225</v>
      </c>
      <c r="G252" s="3">
        <v>4</v>
      </c>
      <c r="I252" s="3" t="b">
        <f t="shared" si="30"/>
        <v>0</v>
      </c>
      <c r="K252" s="3" t="b">
        <f t="shared" si="31"/>
        <v>0</v>
      </c>
      <c r="M252" s="3" t="b">
        <f t="shared" si="32"/>
        <v>0</v>
      </c>
      <c r="O252" s="3" t="b">
        <f t="shared" si="33"/>
        <v>0</v>
      </c>
    </row>
    <row r="253" spans="4:15" ht="12.75">
      <c r="D253" s="1" t="s">
        <v>336</v>
      </c>
      <c r="E253" s="3" t="s">
        <v>313</v>
      </c>
      <c r="F253" s="3" t="s">
        <v>225</v>
      </c>
      <c r="G253" s="3">
        <v>4</v>
      </c>
      <c r="I253" s="3" t="b">
        <f t="shared" si="30"/>
        <v>0</v>
      </c>
      <c r="K253" s="3" t="b">
        <f t="shared" si="31"/>
        <v>0</v>
      </c>
      <c r="M253" s="3" t="b">
        <f t="shared" si="32"/>
        <v>0</v>
      </c>
      <c r="O253" s="3" t="b">
        <f t="shared" si="33"/>
        <v>0</v>
      </c>
    </row>
    <row r="254" spans="4:15" ht="12.75">
      <c r="D254" s="1" t="s">
        <v>337</v>
      </c>
      <c r="E254" s="3" t="s">
        <v>313</v>
      </c>
      <c r="F254" s="3" t="s">
        <v>330</v>
      </c>
      <c r="G254" s="3">
        <v>4</v>
      </c>
      <c r="I254" s="3" t="b">
        <f t="shared" si="30"/>
        <v>0</v>
      </c>
      <c r="K254" s="3" t="b">
        <f t="shared" si="31"/>
        <v>0</v>
      </c>
      <c r="M254" s="3" t="b">
        <f t="shared" si="32"/>
        <v>0</v>
      </c>
      <c r="O254" s="3" t="b">
        <f t="shared" si="33"/>
        <v>0</v>
      </c>
    </row>
    <row r="255" spans="4:15" ht="12.75">
      <c r="D255" s="1" t="s">
        <v>338</v>
      </c>
      <c r="E255" s="3" t="s">
        <v>313</v>
      </c>
      <c r="F255" s="3" t="s">
        <v>339</v>
      </c>
      <c r="G255" s="3">
        <v>4</v>
      </c>
      <c r="I255" s="3" t="b">
        <f t="shared" si="30"/>
        <v>0</v>
      </c>
      <c r="K255" s="3" t="b">
        <f t="shared" si="31"/>
        <v>0</v>
      </c>
      <c r="M255" s="3" t="b">
        <f t="shared" si="32"/>
        <v>0</v>
      </c>
      <c r="O255" s="3" t="b">
        <f t="shared" si="33"/>
        <v>0</v>
      </c>
    </row>
    <row r="256" spans="4:15" ht="12.75">
      <c r="D256" s="1" t="s">
        <v>340</v>
      </c>
      <c r="E256" s="3" t="s">
        <v>313</v>
      </c>
      <c r="F256" s="3" t="s">
        <v>339</v>
      </c>
      <c r="G256" s="3">
        <v>4</v>
      </c>
      <c r="I256" s="3" t="b">
        <f t="shared" si="30"/>
        <v>0</v>
      </c>
      <c r="K256" s="3" t="b">
        <f t="shared" si="31"/>
        <v>0</v>
      </c>
      <c r="M256" s="3" t="b">
        <f t="shared" si="32"/>
        <v>0</v>
      </c>
      <c r="O256" s="3" t="b">
        <f t="shared" si="33"/>
        <v>0</v>
      </c>
    </row>
    <row r="257" spans="4:15" ht="12.75">
      <c r="D257" s="1" t="s">
        <v>341</v>
      </c>
      <c r="E257" s="3" t="s">
        <v>313</v>
      </c>
      <c r="F257" s="3" t="s">
        <v>342</v>
      </c>
      <c r="G257" s="3">
        <v>4</v>
      </c>
      <c r="I257" s="3" t="b">
        <f t="shared" si="30"/>
        <v>0</v>
      </c>
      <c r="K257" s="3" t="b">
        <f t="shared" si="31"/>
        <v>0</v>
      </c>
      <c r="M257" s="3" t="b">
        <f t="shared" si="32"/>
        <v>0</v>
      </c>
      <c r="O257" s="3" t="b">
        <f t="shared" si="33"/>
        <v>0</v>
      </c>
    </row>
    <row r="258" spans="4:15" ht="12.75">
      <c r="D258" s="1" t="s">
        <v>343</v>
      </c>
      <c r="E258" s="3" t="s">
        <v>313</v>
      </c>
      <c r="F258" s="3" t="s">
        <v>225</v>
      </c>
      <c r="G258" s="3">
        <v>4</v>
      </c>
      <c r="I258" s="3" t="b">
        <f t="shared" si="30"/>
        <v>0</v>
      </c>
      <c r="K258" s="3" t="b">
        <f t="shared" si="31"/>
        <v>0</v>
      </c>
      <c r="M258" s="3" t="b">
        <f t="shared" si="32"/>
        <v>0</v>
      </c>
      <c r="O258" s="3" t="b">
        <f t="shared" si="33"/>
        <v>0</v>
      </c>
    </row>
    <row r="259" spans="4:15" ht="12.75">
      <c r="D259" s="1" t="s">
        <v>344</v>
      </c>
      <c r="E259" s="3" t="s">
        <v>313</v>
      </c>
      <c r="F259" s="3" t="s">
        <v>227</v>
      </c>
      <c r="G259" s="3">
        <v>4</v>
      </c>
      <c r="I259" s="3" t="b">
        <f t="shared" si="30"/>
        <v>0</v>
      </c>
      <c r="K259" s="3" t="b">
        <f t="shared" si="31"/>
        <v>0</v>
      </c>
      <c r="M259" s="3" t="b">
        <f t="shared" si="32"/>
        <v>0</v>
      </c>
      <c r="O259" s="3" t="b">
        <f t="shared" si="33"/>
        <v>0</v>
      </c>
    </row>
    <row r="260" spans="4:15" ht="12.75">
      <c r="D260" s="1" t="s">
        <v>345</v>
      </c>
      <c r="E260" s="3" t="s">
        <v>313</v>
      </c>
      <c r="F260" s="3" t="s">
        <v>223</v>
      </c>
      <c r="G260" s="3">
        <v>4</v>
      </c>
      <c r="I260" s="3" t="b">
        <f t="shared" si="30"/>
        <v>0</v>
      </c>
      <c r="K260" s="3" t="b">
        <f t="shared" si="31"/>
        <v>0</v>
      </c>
      <c r="M260" s="3" t="b">
        <f t="shared" si="32"/>
        <v>0</v>
      </c>
      <c r="O260" s="3" t="b">
        <f t="shared" si="33"/>
        <v>0</v>
      </c>
    </row>
    <row r="261" spans="4:15" ht="12.75">
      <c r="D261" s="1" t="s">
        <v>346</v>
      </c>
      <c r="E261" s="3" t="s">
        <v>313</v>
      </c>
      <c r="F261" s="3" t="s">
        <v>225</v>
      </c>
      <c r="G261" s="3">
        <v>4</v>
      </c>
      <c r="I261" s="3" t="b">
        <f t="shared" si="30"/>
        <v>0</v>
      </c>
      <c r="K261" s="3" t="b">
        <f t="shared" si="31"/>
        <v>0</v>
      </c>
      <c r="M261" s="3" t="b">
        <f t="shared" si="32"/>
        <v>0</v>
      </c>
      <c r="O261" s="3" t="b">
        <f t="shared" si="33"/>
        <v>0</v>
      </c>
    </row>
    <row r="262" spans="4:15" ht="12.75">
      <c r="D262" s="1" t="s">
        <v>347</v>
      </c>
      <c r="E262" s="3" t="s">
        <v>313</v>
      </c>
      <c r="F262" s="3" t="s">
        <v>225</v>
      </c>
      <c r="G262" s="3">
        <v>4</v>
      </c>
      <c r="I262" s="3" t="b">
        <f t="shared" si="30"/>
        <v>0</v>
      </c>
      <c r="K262" s="3" t="b">
        <f t="shared" si="31"/>
        <v>0</v>
      </c>
      <c r="M262" s="3" t="b">
        <f t="shared" si="32"/>
        <v>0</v>
      </c>
      <c r="O262" s="3" t="b">
        <f t="shared" si="33"/>
        <v>0</v>
      </c>
    </row>
    <row r="263" spans="4:15" ht="12.75">
      <c r="D263" s="1" t="s">
        <v>348</v>
      </c>
      <c r="E263" s="3" t="s">
        <v>313</v>
      </c>
      <c r="F263" s="3" t="s">
        <v>223</v>
      </c>
      <c r="G263" s="3">
        <v>4</v>
      </c>
      <c r="I263" s="3" t="b">
        <f t="shared" si="30"/>
        <v>0</v>
      </c>
      <c r="K263" s="3" t="b">
        <f t="shared" si="31"/>
        <v>0</v>
      </c>
      <c r="M263" s="3" t="b">
        <f t="shared" si="32"/>
        <v>0</v>
      </c>
      <c r="O263" s="3" t="b">
        <f t="shared" si="33"/>
        <v>0</v>
      </c>
    </row>
    <row r="264" spans="4:15" ht="12.75">
      <c r="D264" s="1" t="s">
        <v>349</v>
      </c>
      <c r="E264" s="3" t="s">
        <v>313</v>
      </c>
      <c r="F264" s="3" t="s">
        <v>252</v>
      </c>
      <c r="G264" s="3">
        <v>5</v>
      </c>
      <c r="I264" s="3" t="b">
        <f t="shared" si="30"/>
        <v>0</v>
      </c>
      <c r="K264" s="3" t="b">
        <f t="shared" si="31"/>
        <v>0</v>
      </c>
      <c r="M264" s="3" t="b">
        <f t="shared" si="32"/>
        <v>0</v>
      </c>
      <c r="O264" s="3" t="b">
        <f t="shared" si="33"/>
        <v>1</v>
      </c>
    </row>
    <row r="265" spans="4:15" ht="12.75">
      <c r="D265" s="1" t="s">
        <v>350</v>
      </c>
      <c r="E265" s="3" t="s">
        <v>313</v>
      </c>
      <c r="F265" s="3" t="s">
        <v>252</v>
      </c>
      <c r="G265" s="3">
        <v>5</v>
      </c>
      <c r="I265" s="3" t="b">
        <f aca="true" t="shared" si="34" ref="I265:I296">G265&lt;4</f>
        <v>0</v>
      </c>
      <c r="K265" s="3" t="b">
        <f aca="true" t="shared" si="35" ref="K265:K296">G265&gt;8</f>
        <v>0</v>
      </c>
      <c r="M265" s="3" t="b">
        <f aca="true" t="shared" si="36" ref="M265:M296">G265&lt;2</f>
        <v>0</v>
      </c>
      <c r="O265" s="3" t="b">
        <f aca="true" t="shared" si="37" ref="O265:O296">G265&gt;4</f>
        <v>1</v>
      </c>
    </row>
    <row r="266" spans="4:15" ht="12.75">
      <c r="D266" s="1" t="s">
        <v>351</v>
      </c>
      <c r="E266" s="3" t="s">
        <v>313</v>
      </c>
      <c r="F266" s="3" t="s">
        <v>352</v>
      </c>
      <c r="G266" s="3">
        <v>5</v>
      </c>
      <c r="I266" s="3" t="b">
        <f t="shared" si="34"/>
        <v>0</v>
      </c>
      <c r="K266" s="3" t="b">
        <f t="shared" si="35"/>
        <v>0</v>
      </c>
      <c r="M266" s="3" t="b">
        <f t="shared" si="36"/>
        <v>0</v>
      </c>
      <c r="O266" s="3" t="b">
        <f t="shared" si="37"/>
        <v>1</v>
      </c>
    </row>
    <row r="267" spans="4:15" ht="12.75">
      <c r="D267" s="1" t="s">
        <v>353</v>
      </c>
      <c r="E267" s="3" t="s">
        <v>313</v>
      </c>
      <c r="F267" s="3" t="s">
        <v>354</v>
      </c>
      <c r="G267" s="3">
        <v>5</v>
      </c>
      <c r="I267" s="3" t="b">
        <f t="shared" si="34"/>
        <v>0</v>
      </c>
      <c r="K267" s="3" t="b">
        <f t="shared" si="35"/>
        <v>0</v>
      </c>
      <c r="M267" s="3" t="b">
        <f t="shared" si="36"/>
        <v>0</v>
      </c>
      <c r="O267" s="3" t="b">
        <f t="shared" si="37"/>
        <v>1</v>
      </c>
    </row>
    <row r="268" spans="4:15" ht="12.75">
      <c r="D268" s="1" t="s">
        <v>355</v>
      </c>
      <c r="E268" s="3" t="s">
        <v>313</v>
      </c>
      <c r="F268" s="3" t="s">
        <v>356</v>
      </c>
      <c r="G268" s="3">
        <v>5</v>
      </c>
      <c r="I268" s="3" t="b">
        <f t="shared" si="34"/>
        <v>0</v>
      </c>
      <c r="K268" s="3" t="b">
        <f t="shared" si="35"/>
        <v>0</v>
      </c>
      <c r="M268" s="3" t="b">
        <f t="shared" si="36"/>
        <v>0</v>
      </c>
      <c r="O268" s="3" t="b">
        <f t="shared" si="37"/>
        <v>1</v>
      </c>
    </row>
    <row r="269" spans="4:15" ht="12.75">
      <c r="D269" s="1" t="s">
        <v>357</v>
      </c>
      <c r="E269" s="3" t="s">
        <v>313</v>
      </c>
      <c r="F269" s="3" t="s">
        <v>358</v>
      </c>
      <c r="G269" s="3">
        <v>5</v>
      </c>
      <c r="I269" s="3" t="b">
        <f t="shared" si="34"/>
        <v>0</v>
      </c>
      <c r="K269" s="3" t="b">
        <f t="shared" si="35"/>
        <v>0</v>
      </c>
      <c r="M269" s="3" t="b">
        <f t="shared" si="36"/>
        <v>0</v>
      </c>
      <c r="O269" s="3" t="b">
        <f t="shared" si="37"/>
        <v>1</v>
      </c>
    </row>
    <row r="270" spans="4:15" ht="12.75">
      <c r="D270" s="1" t="s">
        <v>359</v>
      </c>
      <c r="E270" s="3" t="s">
        <v>313</v>
      </c>
      <c r="F270" s="3" t="s">
        <v>354</v>
      </c>
      <c r="G270" s="3">
        <v>5</v>
      </c>
      <c r="I270" s="3" t="b">
        <f t="shared" si="34"/>
        <v>0</v>
      </c>
      <c r="K270" s="3" t="b">
        <f t="shared" si="35"/>
        <v>0</v>
      </c>
      <c r="M270" s="3" t="b">
        <f t="shared" si="36"/>
        <v>0</v>
      </c>
      <c r="O270" s="3" t="b">
        <f t="shared" si="37"/>
        <v>1</v>
      </c>
    </row>
    <row r="271" spans="4:15" ht="12.75">
      <c r="D271" s="1" t="s">
        <v>360</v>
      </c>
      <c r="E271" s="3" t="s">
        <v>313</v>
      </c>
      <c r="F271" s="3" t="s">
        <v>252</v>
      </c>
      <c r="G271" s="3">
        <v>5</v>
      </c>
      <c r="I271" s="3" t="b">
        <f t="shared" si="34"/>
        <v>0</v>
      </c>
      <c r="K271" s="3" t="b">
        <f t="shared" si="35"/>
        <v>0</v>
      </c>
      <c r="M271" s="3" t="b">
        <f t="shared" si="36"/>
        <v>0</v>
      </c>
      <c r="O271" s="3" t="b">
        <f t="shared" si="37"/>
        <v>1</v>
      </c>
    </row>
    <row r="272" spans="4:15" ht="12.75">
      <c r="D272" s="1" t="s">
        <v>361</v>
      </c>
      <c r="E272" s="3" t="s">
        <v>313</v>
      </c>
      <c r="F272" s="3" t="s">
        <v>252</v>
      </c>
      <c r="G272" s="3">
        <v>5</v>
      </c>
      <c r="I272" s="3" t="b">
        <f t="shared" si="34"/>
        <v>0</v>
      </c>
      <c r="K272" s="3" t="b">
        <f t="shared" si="35"/>
        <v>0</v>
      </c>
      <c r="M272" s="3" t="b">
        <f t="shared" si="36"/>
        <v>0</v>
      </c>
      <c r="O272" s="3" t="b">
        <f t="shared" si="37"/>
        <v>1</v>
      </c>
    </row>
    <row r="273" spans="4:15" ht="12.75">
      <c r="D273" s="1" t="s">
        <v>362</v>
      </c>
      <c r="E273" s="3" t="s">
        <v>313</v>
      </c>
      <c r="F273" s="3" t="s">
        <v>262</v>
      </c>
      <c r="G273" s="3">
        <v>6</v>
      </c>
      <c r="I273" s="3" t="b">
        <f t="shared" si="34"/>
        <v>0</v>
      </c>
      <c r="K273" s="3" t="b">
        <f t="shared" si="35"/>
        <v>0</v>
      </c>
      <c r="M273" s="3" t="b">
        <f t="shared" si="36"/>
        <v>0</v>
      </c>
      <c r="O273" s="3" t="b">
        <f t="shared" si="37"/>
        <v>1</v>
      </c>
    </row>
    <row r="274" spans="4:15" ht="12.75">
      <c r="D274" s="1" t="s">
        <v>363</v>
      </c>
      <c r="E274" s="3" t="s">
        <v>313</v>
      </c>
      <c r="F274" s="3" t="s">
        <v>364</v>
      </c>
      <c r="G274" s="3">
        <v>6</v>
      </c>
      <c r="I274" s="3" t="b">
        <f t="shared" si="34"/>
        <v>0</v>
      </c>
      <c r="K274" s="3" t="b">
        <f t="shared" si="35"/>
        <v>0</v>
      </c>
      <c r="M274" s="3" t="b">
        <f t="shared" si="36"/>
        <v>0</v>
      </c>
      <c r="O274" s="3" t="b">
        <f t="shared" si="37"/>
        <v>1</v>
      </c>
    </row>
    <row r="275" spans="4:15" ht="12.75">
      <c r="D275" s="1" t="s">
        <v>365</v>
      </c>
      <c r="E275" s="3" t="s">
        <v>313</v>
      </c>
      <c r="F275" s="3" t="s">
        <v>364</v>
      </c>
      <c r="G275" s="3">
        <v>6</v>
      </c>
      <c r="I275" s="3" t="b">
        <f t="shared" si="34"/>
        <v>0</v>
      </c>
      <c r="K275" s="3" t="b">
        <f t="shared" si="35"/>
        <v>0</v>
      </c>
      <c r="M275" s="3" t="b">
        <f t="shared" si="36"/>
        <v>0</v>
      </c>
      <c r="O275" s="3" t="b">
        <f t="shared" si="37"/>
        <v>1</v>
      </c>
    </row>
    <row r="276" spans="4:15" ht="12.75">
      <c r="D276" s="1" t="s">
        <v>366</v>
      </c>
      <c r="E276" s="3" t="s">
        <v>313</v>
      </c>
      <c r="F276" s="3" t="s">
        <v>367</v>
      </c>
      <c r="G276" s="3">
        <v>6</v>
      </c>
      <c r="I276" s="3" t="b">
        <f t="shared" si="34"/>
        <v>0</v>
      </c>
      <c r="K276" s="3" t="b">
        <f t="shared" si="35"/>
        <v>0</v>
      </c>
      <c r="M276" s="3" t="b">
        <f t="shared" si="36"/>
        <v>0</v>
      </c>
      <c r="O276" s="3" t="b">
        <f t="shared" si="37"/>
        <v>1</v>
      </c>
    </row>
    <row r="277" spans="4:15" ht="12.75">
      <c r="D277" s="1" t="s">
        <v>368</v>
      </c>
      <c r="E277" s="3" t="s">
        <v>313</v>
      </c>
      <c r="F277" s="3" t="s">
        <v>364</v>
      </c>
      <c r="G277" s="3">
        <v>6</v>
      </c>
      <c r="I277" s="3" t="b">
        <f t="shared" si="34"/>
        <v>0</v>
      </c>
      <c r="K277" s="3" t="b">
        <f t="shared" si="35"/>
        <v>0</v>
      </c>
      <c r="M277" s="3" t="b">
        <f t="shared" si="36"/>
        <v>0</v>
      </c>
      <c r="O277" s="3" t="b">
        <f t="shared" si="37"/>
        <v>1</v>
      </c>
    </row>
    <row r="278" spans="4:15" ht="12.75">
      <c r="D278" s="1" t="s">
        <v>369</v>
      </c>
      <c r="E278" s="3" t="s">
        <v>313</v>
      </c>
      <c r="F278" s="3" t="s">
        <v>262</v>
      </c>
      <c r="G278" s="3">
        <v>6</v>
      </c>
      <c r="I278" s="3" t="b">
        <f t="shared" si="34"/>
        <v>0</v>
      </c>
      <c r="K278" s="3" t="b">
        <f t="shared" si="35"/>
        <v>0</v>
      </c>
      <c r="M278" s="3" t="b">
        <f t="shared" si="36"/>
        <v>0</v>
      </c>
      <c r="O278" s="3" t="b">
        <f t="shared" si="37"/>
        <v>1</v>
      </c>
    </row>
    <row r="279" spans="4:15" ht="12.75">
      <c r="D279" s="1" t="s">
        <v>370</v>
      </c>
      <c r="E279" s="3" t="s">
        <v>313</v>
      </c>
      <c r="F279" s="3" t="s">
        <v>262</v>
      </c>
      <c r="G279" s="3">
        <v>6</v>
      </c>
      <c r="I279" s="3" t="b">
        <f t="shared" si="34"/>
        <v>0</v>
      </c>
      <c r="K279" s="3" t="b">
        <f t="shared" si="35"/>
        <v>0</v>
      </c>
      <c r="M279" s="3" t="b">
        <f t="shared" si="36"/>
        <v>0</v>
      </c>
      <c r="O279" s="3" t="b">
        <f t="shared" si="37"/>
        <v>1</v>
      </c>
    </row>
    <row r="280" spans="4:15" ht="12.75">
      <c r="D280" s="1" t="s">
        <v>371</v>
      </c>
      <c r="E280" s="3" t="s">
        <v>313</v>
      </c>
      <c r="F280" s="3" t="s">
        <v>364</v>
      </c>
      <c r="G280" s="3">
        <v>6</v>
      </c>
      <c r="I280" s="3" t="b">
        <f t="shared" si="34"/>
        <v>0</v>
      </c>
      <c r="K280" s="3" t="b">
        <f t="shared" si="35"/>
        <v>0</v>
      </c>
      <c r="M280" s="3" t="b">
        <f t="shared" si="36"/>
        <v>0</v>
      </c>
      <c r="O280" s="3" t="b">
        <f t="shared" si="37"/>
        <v>1</v>
      </c>
    </row>
    <row r="281" spans="4:15" ht="12.75">
      <c r="D281" s="1" t="s">
        <v>372</v>
      </c>
      <c r="E281" s="3" t="s">
        <v>313</v>
      </c>
      <c r="F281" s="3" t="s">
        <v>373</v>
      </c>
      <c r="G281" s="3">
        <v>6</v>
      </c>
      <c r="I281" s="3" t="b">
        <f t="shared" si="34"/>
        <v>0</v>
      </c>
      <c r="K281" s="3" t="b">
        <f t="shared" si="35"/>
        <v>0</v>
      </c>
      <c r="M281" s="3" t="b">
        <f t="shared" si="36"/>
        <v>0</v>
      </c>
      <c r="O281" s="3" t="b">
        <f t="shared" si="37"/>
        <v>1</v>
      </c>
    </row>
    <row r="282" spans="4:15" ht="12.75">
      <c r="D282" s="1" t="s">
        <v>374</v>
      </c>
      <c r="E282" s="3" t="s">
        <v>313</v>
      </c>
      <c r="F282" s="3" t="s">
        <v>254</v>
      </c>
      <c r="G282" s="3">
        <v>6</v>
      </c>
      <c r="I282" s="3" t="b">
        <f t="shared" si="34"/>
        <v>0</v>
      </c>
      <c r="K282" s="3" t="b">
        <f t="shared" si="35"/>
        <v>0</v>
      </c>
      <c r="M282" s="3" t="b">
        <f t="shared" si="36"/>
        <v>0</v>
      </c>
      <c r="O282" s="3" t="b">
        <f t="shared" si="37"/>
        <v>1</v>
      </c>
    </row>
    <row r="283" spans="4:15" ht="12.75">
      <c r="D283" s="1" t="s">
        <v>375</v>
      </c>
      <c r="E283" s="3" t="s">
        <v>313</v>
      </c>
      <c r="F283" s="3" t="s">
        <v>367</v>
      </c>
      <c r="G283" s="3">
        <v>6</v>
      </c>
      <c r="I283" s="3" t="b">
        <f t="shared" si="34"/>
        <v>0</v>
      </c>
      <c r="K283" s="3" t="b">
        <f t="shared" si="35"/>
        <v>0</v>
      </c>
      <c r="M283" s="3" t="b">
        <f t="shared" si="36"/>
        <v>0</v>
      </c>
      <c r="O283" s="3" t="b">
        <f t="shared" si="37"/>
        <v>1</v>
      </c>
    </row>
    <row r="284" spans="4:15" ht="12.75">
      <c r="D284" s="1" t="s">
        <v>376</v>
      </c>
      <c r="E284" s="3" t="s">
        <v>313</v>
      </c>
      <c r="F284" s="3" t="s">
        <v>377</v>
      </c>
      <c r="G284" s="3">
        <v>6</v>
      </c>
      <c r="I284" s="3" t="b">
        <f t="shared" si="34"/>
        <v>0</v>
      </c>
      <c r="K284" s="3" t="b">
        <f t="shared" si="35"/>
        <v>0</v>
      </c>
      <c r="M284" s="3" t="b">
        <f t="shared" si="36"/>
        <v>0</v>
      </c>
      <c r="O284" s="3" t="b">
        <f t="shared" si="37"/>
        <v>1</v>
      </c>
    </row>
    <row r="285" spans="4:15" ht="12.75">
      <c r="D285" s="1" t="s">
        <v>378</v>
      </c>
      <c r="E285" s="3" t="s">
        <v>313</v>
      </c>
      <c r="F285" s="3" t="s">
        <v>377</v>
      </c>
      <c r="G285" s="3">
        <v>6</v>
      </c>
      <c r="I285" s="3" t="b">
        <f t="shared" si="34"/>
        <v>0</v>
      </c>
      <c r="K285" s="3" t="b">
        <f t="shared" si="35"/>
        <v>0</v>
      </c>
      <c r="M285" s="3" t="b">
        <f t="shared" si="36"/>
        <v>0</v>
      </c>
      <c r="O285" s="3" t="b">
        <f t="shared" si="37"/>
        <v>1</v>
      </c>
    </row>
    <row r="286" spans="4:15" ht="12.75">
      <c r="D286" s="1" t="s">
        <v>379</v>
      </c>
      <c r="E286" s="3" t="s">
        <v>313</v>
      </c>
      <c r="F286" s="3" t="s">
        <v>367</v>
      </c>
      <c r="G286" s="3">
        <v>6</v>
      </c>
      <c r="I286" s="3" t="b">
        <f t="shared" si="34"/>
        <v>0</v>
      </c>
      <c r="K286" s="3" t="b">
        <f t="shared" si="35"/>
        <v>0</v>
      </c>
      <c r="M286" s="3" t="b">
        <f t="shared" si="36"/>
        <v>0</v>
      </c>
      <c r="O286" s="3" t="b">
        <f t="shared" si="37"/>
        <v>1</v>
      </c>
    </row>
    <row r="287" spans="4:15" ht="12.75">
      <c r="D287" s="1" t="s">
        <v>380</v>
      </c>
      <c r="E287" s="3" t="s">
        <v>313</v>
      </c>
      <c r="F287" s="3" t="s">
        <v>381</v>
      </c>
      <c r="G287" s="3">
        <v>6</v>
      </c>
      <c r="I287" s="3" t="b">
        <f t="shared" si="34"/>
        <v>0</v>
      </c>
      <c r="K287" s="3" t="b">
        <f t="shared" si="35"/>
        <v>0</v>
      </c>
      <c r="M287" s="3" t="b">
        <f t="shared" si="36"/>
        <v>0</v>
      </c>
      <c r="O287" s="3" t="b">
        <f t="shared" si="37"/>
        <v>1</v>
      </c>
    </row>
    <row r="288" spans="4:15" ht="12.75">
      <c r="D288" s="1" t="s">
        <v>382</v>
      </c>
      <c r="E288" s="3" t="s">
        <v>313</v>
      </c>
      <c r="F288" s="3" t="s">
        <v>364</v>
      </c>
      <c r="G288" s="3">
        <v>6</v>
      </c>
      <c r="I288" s="3" t="b">
        <f t="shared" si="34"/>
        <v>0</v>
      </c>
      <c r="K288" s="3" t="b">
        <f t="shared" si="35"/>
        <v>0</v>
      </c>
      <c r="M288" s="3" t="b">
        <f t="shared" si="36"/>
        <v>0</v>
      </c>
      <c r="O288" s="3" t="b">
        <f t="shared" si="37"/>
        <v>1</v>
      </c>
    </row>
    <row r="289" spans="4:15" ht="12.75">
      <c r="D289" s="1" t="s">
        <v>383</v>
      </c>
      <c r="E289" s="3" t="s">
        <v>313</v>
      </c>
      <c r="F289" s="3" t="s">
        <v>381</v>
      </c>
      <c r="G289" s="3">
        <v>6</v>
      </c>
      <c r="I289" s="3" t="b">
        <f t="shared" si="34"/>
        <v>0</v>
      </c>
      <c r="K289" s="3" t="b">
        <f t="shared" si="35"/>
        <v>0</v>
      </c>
      <c r="M289" s="3" t="b">
        <f t="shared" si="36"/>
        <v>0</v>
      </c>
      <c r="O289" s="3" t="b">
        <f t="shared" si="37"/>
        <v>1</v>
      </c>
    </row>
    <row r="290" spans="4:15" ht="12.75">
      <c r="D290" s="1" t="s">
        <v>384</v>
      </c>
      <c r="E290" s="3" t="s">
        <v>313</v>
      </c>
      <c r="F290" s="3" t="s">
        <v>364</v>
      </c>
      <c r="G290" s="3">
        <v>6</v>
      </c>
      <c r="I290" s="3" t="b">
        <f t="shared" si="34"/>
        <v>0</v>
      </c>
      <c r="K290" s="3" t="b">
        <f t="shared" si="35"/>
        <v>0</v>
      </c>
      <c r="M290" s="3" t="b">
        <f t="shared" si="36"/>
        <v>0</v>
      </c>
      <c r="O290" s="3" t="b">
        <f t="shared" si="37"/>
        <v>1</v>
      </c>
    </row>
    <row r="291" spans="4:15" ht="12.75">
      <c r="D291" s="1" t="s">
        <v>385</v>
      </c>
      <c r="E291" s="3" t="s">
        <v>313</v>
      </c>
      <c r="F291" s="3" t="s">
        <v>271</v>
      </c>
      <c r="G291" s="3">
        <v>7</v>
      </c>
      <c r="I291" s="3" t="b">
        <f t="shared" si="34"/>
        <v>0</v>
      </c>
      <c r="K291" s="3" t="b">
        <f t="shared" si="35"/>
        <v>0</v>
      </c>
      <c r="M291" s="3" t="b">
        <f t="shared" si="36"/>
        <v>0</v>
      </c>
      <c r="O291" s="3" t="b">
        <f t="shared" si="37"/>
        <v>1</v>
      </c>
    </row>
    <row r="292" spans="4:15" ht="12.75">
      <c r="D292" s="1" t="s">
        <v>386</v>
      </c>
      <c r="E292" s="3" t="s">
        <v>313</v>
      </c>
      <c r="F292" s="3" t="s">
        <v>276</v>
      </c>
      <c r="G292" s="3">
        <v>7</v>
      </c>
      <c r="I292" s="3" t="b">
        <f t="shared" si="34"/>
        <v>0</v>
      </c>
      <c r="K292" s="3" t="b">
        <f t="shared" si="35"/>
        <v>0</v>
      </c>
      <c r="M292" s="3" t="b">
        <f t="shared" si="36"/>
        <v>0</v>
      </c>
      <c r="O292" s="3" t="b">
        <f t="shared" si="37"/>
        <v>1</v>
      </c>
    </row>
    <row r="293" spans="4:15" ht="12.75">
      <c r="D293" s="1" t="s">
        <v>387</v>
      </c>
      <c r="E293" s="3" t="s">
        <v>313</v>
      </c>
      <c r="F293" s="3" t="s">
        <v>276</v>
      </c>
      <c r="G293" s="3">
        <v>7</v>
      </c>
      <c r="I293" s="3" t="b">
        <f t="shared" si="34"/>
        <v>0</v>
      </c>
      <c r="K293" s="3" t="b">
        <f t="shared" si="35"/>
        <v>0</v>
      </c>
      <c r="M293" s="3" t="b">
        <f t="shared" si="36"/>
        <v>0</v>
      </c>
      <c r="O293" s="3" t="b">
        <f t="shared" si="37"/>
        <v>1</v>
      </c>
    </row>
    <row r="294" spans="4:15" ht="12.75">
      <c r="D294" s="1" t="s">
        <v>388</v>
      </c>
      <c r="E294" s="3" t="s">
        <v>313</v>
      </c>
      <c r="F294" s="3" t="s">
        <v>281</v>
      </c>
      <c r="G294" s="3">
        <v>7</v>
      </c>
      <c r="I294" s="3" t="b">
        <f t="shared" si="34"/>
        <v>0</v>
      </c>
      <c r="K294" s="3" t="b">
        <f t="shared" si="35"/>
        <v>0</v>
      </c>
      <c r="M294" s="3" t="b">
        <f t="shared" si="36"/>
        <v>0</v>
      </c>
      <c r="O294" s="3" t="b">
        <f t="shared" si="37"/>
        <v>1</v>
      </c>
    </row>
    <row r="295" spans="4:15" ht="12.75">
      <c r="D295" s="1" t="s">
        <v>389</v>
      </c>
      <c r="E295" s="3" t="s">
        <v>313</v>
      </c>
      <c r="F295" s="3" t="s">
        <v>390</v>
      </c>
      <c r="G295" s="3">
        <v>7</v>
      </c>
      <c r="I295" s="3" t="b">
        <f t="shared" si="34"/>
        <v>0</v>
      </c>
      <c r="K295" s="3" t="b">
        <f t="shared" si="35"/>
        <v>0</v>
      </c>
      <c r="M295" s="3" t="b">
        <f t="shared" si="36"/>
        <v>0</v>
      </c>
      <c r="O295" s="3" t="b">
        <f t="shared" si="37"/>
        <v>1</v>
      </c>
    </row>
    <row r="296" spans="4:15" ht="12.75">
      <c r="D296" s="1" t="s">
        <v>391</v>
      </c>
      <c r="E296" s="3" t="s">
        <v>313</v>
      </c>
      <c r="F296" s="3" t="s">
        <v>392</v>
      </c>
      <c r="G296" s="3">
        <v>7</v>
      </c>
      <c r="I296" s="3" t="b">
        <f t="shared" si="34"/>
        <v>0</v>
      </c>
      <c r="K296" s="3" t="b">
        <f t="shared" si="35"/>
        <v>0</v>
      </c>
      <c r="M296" s="3" t="b">
        <f t="shared" si="36"/>
        <v>0</v>
      </c>
      <c r="O296" s="3" t="b">
        <f t="shared" si="37"/>
        <v>1</v>
      </c>
    </row>
    <row r="297" spans="4:15" ht="12.75">
      <c r="D297" s="1" t="s">
        <v>393</v>
      </c>
      <c r="E297" s="3" t="s">
        <v>313</v>
      </c>
      <c r="F297" s="3" t="s">
        <v>281</v>
      </c>
      <c r="G297" s="3">
        <v>7</v>
      </c>
      <c r="I297" s="3" t="b">
        <f aca="true" t="shared" si="38" ref="I297:I328">G297&lt;4</f>
        <v>0</v>
      </c>
      <c r="K297" s="3" t="b">
        <f aca="true" t="shared" si="39" ref="K297:K328">G297&gt;8</f>
        <v>0</v>
      </c>
      <c r="M297" s="3" t="b">
        <f aca="true" t="shared" si="40" ref="M297:M328">G297&lt;2</f>
        <v>0</v>
      </c>
      <c r="O297" s="3" t="b">
        <f aca="true" t="shared" si="41" ref="O297:O328">G297&gt;4</f>
        <v>1</v>
      </c>
    </row>
    <row r="298" spans="4:15" ht="12.75">
      <c r="D298" s="1" t="s">
        <v>394</v>
      </c>
      <c r="E298" s="3" t="s">
        <v>313</v>
      </c>
      <c r="F298" s="3" t="s">
        <v>392</v>
      </c>
      <c r="G298" s="3">
        <v>7</v>
      </c>
      <c r="I298" s="3" t="b">
        <f t="shared" si="38"/>
        <v>0</v>
      </c>
      <c r="K298" s="3" t="b">
        <f t="shared" si="39"/>
        <v>0</v>
      </c>
      <c r="M298" s="3" t="b">
        <f t="shared" si="40"/>
        <v>0</v>
      </c>
      <c r="O298" s="3" t="b">
        <f t="shared" si="41"/>
        <v>1</v>
      </c>
    </row>
    <row r="299" spans="4:15" ht="12.75">
      <c r="D299" s="1" t="s">
        <v>395</v>
      </c>
      <c r="E299" s="3" t="s">
        <v>313</v>
      </c>
      <c r="F299" s="3" t="s">
        <v>281</v>
      </c>
      <c r="G299" s="3">
        <v>7</v>
      </c>
      <c r="I299" s="3" t="b">
        <f t="shared" si="38"/>
        <v>0</v>
      </c>
      <c r="K299" s="3" t="b">
        <f t="shared" si="39"/>
        <v>0</v>
      </c>
      <c r="M299" s="3" t="b">
        <f t="shared" si="40"/>
        <v>0</v>
      </c>
      <c r="O299" s="3" t="b">
        <f t="shared" si="41"/>
        <v>1</v>
      </c>
    </row>
    <row r="300" spans="4:15" ht="12.75">
      <c r="D300" s="1" t="s">
        <v>396</v>
      </c>
      <c r="E300" s="3" t="s">
        <v>313</v>
      </c>
      <c r="F300" s="3" t="s">
        <v>276</v>
      </c>
      <c r="G300" s="3">
        <v>7</v>
      </c>
      <c r="I300" s="3" t="b">
        <f t="shared" si="38"/>
        <v>0</v>
      </c>
      <c r="K300" s="3" t="b">
        <f t="shared" si="39"/>
        <v>0</v>
      </c>
      <c r="M300" s="3" t="b">
        <f t="shared" si="40"/>
        <v>0</v>
      </c>
      <c r="O300" s="3" t="b">
        <f t="shared" si="41"/>
        <v>1</v>
      </c>
    </row>
    <row r="301" spans="4:15" ht="12.75">
      <c r="D301" s="1" t="s">
        <v>397</v>
      </c>
      <c r="E301" s="3" t="s">
        <v>313</v>
      </c>
      <c r="F301" s="3" t="s">
        <v>398</v>
      </c>
      <c r="G301" s="3">
        <v>7</v>
      </c>
      <c r="I301" s="3" t="b">
        <f t="shared" si="38"/>
        <v>0</v>
      </c>
      <c r="K301" s="3" t="b">
        <f t="shared" si="39"/>
        <v>0</v>
      </c>
      <c r="M301" s="3" t="b">
        <f t="shared" si="40"/>
        <v>0</v>
      </c>
      <c r="O301" s="3" t="b">
        <f t="shared" si="41"/>
        <v>1</v>
      </c>
    </row>
    <row r="302" spans="4:15" ht="12.75">
      <c r="D302" s="1" t="s">
        <v>399</v>
      </c>
      <c r="E302" s="3" t="s">
        <v>313</v>
      </c>
      <c r="F302" s="3" t="s">
        <v>276</v>
      </c>
      <c r="G302" s="3">
        <v>7</v>
      </c>
      <c r="I302" s="3" t="b">
        <f t="shared" si="38"/>
        <v>0</v>
      </c>
      <c r="K302" s="3" t="b">
        <f t="shared" si="39"/>
        <v>0</v>
      </c>
      <c r="M302" s="3" t="b">
        <f t="shared" si="40"/>
        <v>0</v>
      </c>
      <c r="O302" s="3" t="b">
        <f t="shared" si="41"/>
        <v>1</v>
      </c>
    </row>
    <row r="303" spans="4:15" ht="12.75">
      <c r="D303" s="1" t="s">
        <v>400</v>
      </c>
      <c r="E303" s="3" t="s">
        <v>313</v>
      </c>
      <c r="F303" s="3" t="s">
        <v>271</v>
      </c>
      <c r="G303" s="3">
        <v>7</v>
      </c>
      <c r="I303" s="3" t="b">
        <f t="shared" si="38"/>
        <v>0</v>
      </c>
      <c r="K303" s="3" t="b">
        <f t="shared" si="39"/>
        <v>0</v>
      </c>
      <c r="M303" s="3" t="b">
        <f t="shared" si="40"/>
        <v>0</v>
      </c>
      <c r="O303" s="3" t="b">
        <f t="shared" si="41"/>
        <v>1</v>
      </c>
    </row>
    <row r="304" spans="4:15" ht="12.75">
      <c r="D304" s="1" t="s">
        <v>401</v>
      </c>
      <c r="E304" s="3" t="s">
        <v>313</v>
      </c>
      <c r="F304" s="3" t="s">
        <v>276</v>
      </c>
      <c r="G304" s="3">
        <v>7</v>
      </c>
      <c r="I304" s="3" t="b">
        <f t="shared" si="38"/>
        <v>0</v>
      </c>
      <c r="K304" s="3" t="b">
        <f t="shared" si="39"/>
        <v>0</v>
      </c>
      <c r="M304" s="3" t="b">
        <f t="shared" si="40"/>
        <v>0</v>
      </c>
      <c r="O304" s="3" t="b">
        <f t="shared" si="41"/>
        <v>1</v>
      </c>
    </row>
    <row r="305" spans="4:15" ht="12.75">
      <c r="D305" s="1" t="s">
        <v>402</v>
      </c>
      <c r="E305" s="3" t="s">
        <v>313</v>
      </c>
      <c r="F305" s="3" t="s">
        <v>403</v>
      </c>
      <c r="G305" s="3">
        <v>8</v>
      </c>
      <c r="I305" s="3" t="b">
        <f t="shared" si="38"/>
        <v>0</v>
      </c>
      <c r="K305" s="3" t="b">
        <f t="shared" si="39"/>
        <v>0</v>
      </c>
      <c r="M305" s="3" t="b">
        <f t="shared" si="40"/>
        <v>0</v>
      </c>
      <c r="O305" s="3" t="b">
        <f t="shared" si="41"/>
        <v>1</v>
      </c>
    </row>
    <row r="306" spans="4:15" ht="12.75">
      <c r="D306" s="1" t="s">
        <v>404</v>
      </c>
      <c r="E306" s="3" t="s">
        <v>313</v>
      </c>
      <c r="F306" s="3" t="s">
        <v>403</v>
      </c>
      <c r="G306" s="3">
        <v>8</v>
      </c>
      <c r="I306" s="3" t="b">
        <f t="shared" si="38"/>
        <v>0</v>
      </c>
      <c r="K306" s="3" t="b">
        <f t="shared" si="39"/>
        <v>0</v>
      </c>
      <c r="M306" s="3" t="b">
        <f t="shared" si="40"/>
        <v>0</v>
      </c>
      <c r="O306" s="3" t="b">
        <f t="shared" si="41"/>
        <v>1</v>
      </c>
    </row>
    <row r="307" spans="4:15" ht="12.75">
      <c r="D307" s="1" t="s">
        <v>405</v>
      </c>
      <c r="E307" s="3" t="s">
        <v>313</v>
      </c>
      <c r="F307" s="3" t="s">
        <v>403</v>
      </c>
      <c r="G307" s="3">
        <v>8</v>
      </c>
      <c r="I307" s="3" t="b">
        <f t="shared" si="38"/>
        <v>0</v>
      </c>
      <c r="K307" s="3" t="b">
        <f t="shared" si="39"/>
        <v>0</v>
      </c>
      <c r="M307" s="3" t="b">
        <f t="shared" si="40"/>
        <v>0</v>
      </c>
      <c r="O307" s="3" t="b">
        <f t="shared" si="41"/>
        <v>1</v>
      </c>
    </row>
    <row r="308" spans="4:15" ht="12.75">
      <c r="D308" s="1" t="s">
        <v>406</v>
      </c>
      <c r="E308" s="3" t="s">
        <v>313</v>
      </c>
      <c r="F308" s="3" t="s">
        <v>403</v>
      </c>
      <c r="G308" s="3">
        <v>8</v>
      </c>
      <c r="I308" s="3" t="b">
        <f t="shared" si="38"/>
        <v>0</v>
      </c>
      <c r="K308" s="3" t="b">
        <f t="shared" si="39"/>
        <v>0</v>
      </c>
      <c r="M308" s="3" t="b">
        <f t="shared" si="40"/>
        <v>0</v>
      </c>
      <c r="O308" s="3" t="b">
        <f t="shared" si="41"/>
        <v>1</v>
      </c>
    </row>
    <row r="309" spans="4:15" ht="12.75">
      <c r="D309" s="1" t="s">
        <v>407</v>
      </c>
      <c r="E309" s="3" t="s">
        <v>313</v>
      </c>
      <c r="F309" s="3" t="s">
        <v>408</v>
      </c>
      <c r="G309" s="3">
        <v>8</v>
      </c>
      <c r="I309" s="3" t="b">
        <f t="shared" si="38"/>
        <v>0</v>
      </c>
      <c r="K309" s="3" t="b">
        <f t="shared" si="39"/>
        <v>0</v>
      </c>
      <c r="M309" s="3" t="b">
        <f t="shared" si="40"/>
        <v>0</v>
      </c>
      <c r="O309" s="3" t="b">
        <f t="shared" si="41"/>
        <v>1</v>
      </c>
    </row>
    <row r="310" spans="4:15" ht="12.75">
      <c r="D310" s="1" t="s">
        <v>409</v>
      </c>
      <c r="E310" s="3" t="s">
        <v>313</v>
      </c>
      <c r="F310" s="3" t="s">
        <v>403</v>
      </c>
      <c r="G310" s="3">
        <v>8</v>
      </c>
      <c r="I310" s="3" t="b">
        <f t="shared" si="38"/>
        <v>0</v>
      </c>
      <c r="K310" s="3" t="b">
        <f t="shared" si="39"/>
        <v>0</v>
      </c>
      <c r="M310" s="3" t="b">
        <f t="shared" si="40"/>
        <v>0</v>
      </c>
      <c r="O310" s="3" t="b">
        <f t="shared" si="41"/>
        <v>1</v>
      </c>
    </row>
    <row r="311" spans="4:15" ht="12.75">
      <c r="D311" s="1" t="s">
        <v>410</v>
      </c>
      <c r="E311" s="3" t="s">
        <v>313</v>
      </c>
      <c r="F311" s="3" t="s">
        <v>408</v>
      </c>
      <c r="G311" s="3">
        <v>8</v>
      </c>
      <c r="I311" s="3" t="b">
        <f t="shared" si="38"/>
        <v>0</v>
      </c>
      <c r="K311" s="3" t="b">
        <f t="shared" si="39"/>
        <v>0</v>
      </c>
      <c r="M311" s="3" t="b">
        <f t="shared" si="40"/>
        <v>0</v>
      </c>
      <c r="O311" s="3" t="b">
        <f t="shared" si="41"/>
        <v>1</v>
      </c>
    </row>
    <row r="312" spans="4:15" ht="12.75">
      <c r="D312" s="1" t="s">
        <v>411</v>
      </c>
      <c r="E312" s="3" t="s">
        <v>313</v>
      </c>
      <c r="F312" s="3" t="s">
        <v>288</v>
      </c>
      <c r="G312" s="3">
        <v>8</v>
      </c>
      <c r="I312" s="3" t="b">
        <f t="shared" si="38"/>
        <v>0</v>
      </c>
      <c r="K312" s="3" t="b">
        <f t="shared" si="39"/>
        <v>0</v>
      </c>
      <c r="M312" s="3" t="b">
        <f t="shared" si="40"/>
        <v>0</v>
      </c>
      <c r="O312" s="3" t="b">
        <f t="shared" si="41"/>
        <v>1</v>
      </c>
    </row>
    <row r="313" spans="4:15" ht="12.75">
      <c r="D313" s="1" t="s">
        <v>412</v>
      </c>
      <c r="E313" s="3" t="s">
        <v>313</v>
      </c>
      <c r="F313" s="3" t="s">
        <v>413</v>
      </c>
      <c r="G313" s="3">
        <v>8</v>
      </c>
      <c r="I313" s="3" t="b">
        <f t="shared" si="38"/>
        <v>0</v>
      </c>
      <c r="K313" s="3" t="b">
        <f t="shared" si="39"/>
        <v>0</v>
      </c>
      <c r="M313" s="3" t="b">
        <f t="shared" si="40"/>
        <v>0</v>
      </c>
      <c r="O313" s="3" t="b">
        <f t="shared" si="41"/>
        <v>1</v>
      </c>
    </row>
    <row r="314" spans="4:15" ht="12.75">
      <c r="D314" s="1" t="s">
        <v>414</v>
      </c>
      <c r="E314" s="3" t="s">
        <v>313</v>
      </c>
      <c r="F314" s="3" t="s">
        <v>403</v>
      </c>
      <c r="G314" s="3">
        <v>8</v>
      </c>
      <c r="I314" s="3" t="b">
        <f t="shared" si="38"/>
        <v>0</v>
      </c>
      <c r="K314" s="3" t="b">
        <f t="shared" si="39"/>
        <v>0</v>
      </c>
      <c r="M314" s="3" t="b">
        <f t="shared" si="40"/>
        <v>0</v>
      </c>
      <c r="O314" s="3" t="b">
        <f t="shared" si="41"/>
        <v>1</v>
      </c>
    </row>
    <row r="315" spans="4:15" ht="12.75">
      <c r="D315" s="1" t="s">
        <v>415</v>
      </c>
      <c r="E315" s="3" t="s">
        <v>313</v>
      </c>
      <c r="F315" s="3" t="s">
        <v>403</v>
      </c>
      <c r="G315" s="3">
        <v>8</v>
      </c>
      <c r="I315" s="3" t="b">
        <f t="shared" si="38"/>
        <v>0</v>
      </c>
      <c r="K315" s="3" t="b">
        <f t="shared" si="39"/>
        <v>0</v>
      </c>
      <c r="M315" s="3" t="b">
        <f t="shared" si="40"/>
        <v>0</v>
      </c>
      <c r="O315" s="3" t="b">
        <f t="shared" si="41"/>
        <v>1</v>
      </c>
    </row>
    <row r="316" spans="4:15" ht="12.75">
      <c r="D316" s="1" t="s">
        <v>416</v>
      </c>
      <c r="E316" s="3" t="s">
        <v>313</v>
      </c>
      <c r="F316" s="3" t="s">
        <v>417</v>
      </c>
      <c r="G316" s="3">
        <v>8</v>
      </c>
      <c r="I316" s="3" t="b">
        <f t="shared" si="38"/>
        <v>0</v>
      </c>
      <c r="K316" s="3" t="b">
        <f t="shared" si="39"/>
        <v>0</v>
      </c>
      <c r="M316" s="3" t="b">
        <f t="shared" si="40"/>
        <v>0</v>
      </c>
      <c r="O316" s="3" t="b">
        <f t="shared" si="41"/>
        <v>1</v>
      </c>
    </row>
    <row r="317" spans="4:15" ht="12.75">
      <c r="D317" s="1" t="s">
        <v>418</v>
      </c>
      <c r="E317" s="3" t="s">
        <v>313</v>
      </c>
      <c r="F317" s="3" t="s">
        <v>408</v>
      </c>
      <c r="G317" s="3">
        <v>8</v>
      </c>
      <c r="I317" s="3" t="b">
        <f t="shared" si="38"/>
        <v>0</v>
      </c>
      <c r="K317" s="3" t="b">
        <f t="shared" si="39"/>
        <v>0</v>
      </c>
      <c r="M317" s="3" t="b">
        <f t="shared" si="40"/>
        <v>0</v>
      </c>
      <c r="O317" s="3" t="b">
        <f t="shared" si="41"/>
        <v>1</v>
      </c>
    </row>
    <row r="318" spans="4:15" ht="12.75">
      <c r="D318" s="1" t="s">
        <v>419</v>
      </c>
      <c r="E318" s="3" t="s">
        <v>313</v>
      </c>
      <c r="F318" s="3" t="s">
        <v>408</v>
      </c>
      <c r="G318" s="3">
        <v>8</v>
      </c>
      <c r="I318" s="3" t="b">
        <f t="shared" si="38"/>
        <v>0</v>
      </c>
      <c r="K318" s="3" t="b">
        <f t="shared" si="39"/>
        <v>0</v>
      </c>
      <c r="M318" s="3" t="b">
        <f t="shared" si="40"/>
        <v>0</v>
      </c>
      <c r="O318" s="3" t="b">
        <f t="shared" si="41"/>
        <v>1</v>
      </c>
    </row>
    <row r="319" spans="4:15" ht="12.75">
      <c r="D319" s="1" t="s">
        <v>420</v>
      </c>
      <c r="E319" s="3" t="s">
        <v>313</v>
      </c>
      <c r="F319" s="3" t="s">
        <v>285</v>
      </c>
      <c r="G319" s="3">
        <v>8</v>
      </c>
      <c r="I319" s="3" t="b">
        <f t="shared" si="38"/>
        <v>0</v>
      </c>
      <c r="K319" s="3" t="b">
        <f t="shared" si="39"/>
        <v>0</v>
      </c>
      <c r="M319" s="3" t="b">
        <f t="shared" si="40"/>
        <v>0</v>
      </c>
      <c r="O319" s="3" t="b">
        <f t="shared" si="41"/>
        <v>1</v>
      </c>
    </row>
    <row r="320" spans="4:15" ht="12.75">
      <c r="D320" s="1" t="s">
        <v>421</v>
      </c>
      <c r="E320" s="3" t="s">
        <v>313</v>
      </c>
      <c r="F320" s="3" t="s">
        <v>422</v>
      </c>
      <c r="G320" s="3">
        <v>8</v>
      </c>
      <c r="I320" s="3" t="b">
        <f t="shared" si="38"/>
        <v>0</v>
      </c>
      <c r="K320" s="3" t="b">
        <f t="shared" si="39"/>
        <v>0</v>
      </c>
      <c r="M320" s="3" t="b">
        <f t="shared" si="40"/>
        <v>0</v>
      </c>
      <c r="O320" s="3" t="b">
        <f t="shared" si="41"/>
        <v>1</v>
      </c>
    </row>
    <row r="321" spans="4:15" ht="12.75">
      <c r="D321" s="1" t="s">
        <v>423</v>
      </c>
      <c r="E321" s="3" t="s">
        <v>313</v>
      </c>
      <c r="F321" s="3" t="s">
        <v>424</v>
      </c>
      <c r="G321" s="3">
        <v>9</v>
      </c>
      <c r="I321" s="3" t="b">
        <f t="shared" si="38"/>
        <v>0</v>
      </c>
      <c r="K321" s="3" t="b">
        <f t="shared" si="39"/>
        <v>1</v>
      </c>
      <c r="M321" s="3" t="b">
        <f t="shared" si="40"/>
        <v>0</v>
      </c>
      <c r="O321" s="3" t="b">
        <f t="shared" si="41"/>
        <v>1</v>
      </c>
    </row>
    <row r="322" spans="4:15" ht="12.75">
      <c r="D322" s="1" t="s">
        <v>425</v>
      </c>
      <c r="E322" s="3" t="s">
        <v>313</v>
      </c>
      <c r="F322" s="3" t="s">
        <v>426</v>
      </c>
      <c r="G322" s="3">
        <v>9</v>
      </c>
      <c r="I322" s="3" t="b">
        <f t="shared" si="38"/>
        <v>0</v>
      </c>
      <c r="K322" s="3" t="b">
        <f t="shared" si="39"/>
        <v>1</v>
      </c>
      <c r="M322" s="3" t="b">
        <f t="shared" si="40"/>
        <v>0</v>
      </c>
      <c r="O322" s="3" t="b">
        <f t="shared" si="41"/>
        <v>1</v>
      </c>
    </row>
    <row r="323" spans="4:15" ht="12.75">
      <c r="D323" s="1" t="s">
        <v>427</v>
      </c>
      <c r="E323" s="3" t="s">
        <v>313</v>
      </c>
      <c r="F323" s="3" t="s">
        <v>424</v>
      </c>
      <c r="G323" s="3">
        <v>9</v>
      </c>
      <c r="I323" s="3" t="b">
        <f t="shared" si="38"/>
        <v>0</v>
      </c>
      <c r="K323" s="3" t="b">
        <f t="shared" si="39"/>
        <v>1</v>
      </c>
      <c r="M323" s="3" t="b">
        <f t="shared" si="40"/>
        <v>0</v>
      </c>
      <c r="O323" s="3" t="b">
        <f t="shared" si="41"/>
        <v>1</v>
      </c>
    </row>
    <row r="324" spans="4:15" ht="12.75">
      <c r="D324" s="1" t="s">
        <v>428</v>
      </c>
      <c r="E324" s="3" t="s">
        <v>313</v>
      </c>
      <c r="F324" s="3" t="s">
        <v>429</v>
      </c>
      <c r="G324" s="3">
        <v>9</v>
      </c>
      <c r="I324" s="3" t="b">
        <f t="shared" si="38"/>
        <v>0</v>
      </c>
      <c r="K324" s="3" t="b">
        <f t="shared" si="39"/>
        <v>1</v>
      </c>
      <c r="M324" s="3" t="b">
        <f t="shared" si="40"/>
        <v>0</v>
      </c>
      <c r="O324" s="3" t="b">
        <f t="shared" si="41"/>
        <v>1</v>
      </c>
    </row>
    <row r="325" spans="4:15" ht="12.75">
      <c r="D325" s="1" t="s">
        <v>430</v>
      </c>
      <c r="E325" s="3" t="s">
        <v>313</v>
      </c>
      <c r="F325" s="3" t="s">
        <v>431</v>
      </c>
      <c r="G325" s="3">
        <v>9</v>
      </c>
      <c r="I325" s="3" t="b">
        <f t="shared" si="38"/>
        <v>0</v>
      </c>
      <c r="K325" s="3" t="b">
        <f t="shared" si="39"/>
        <v>1</v>
      </c>
      <c r="M325" s="3" t="b">
        <f t="shared" si="40"/>
        <v>0</v>
      </c>
      <c r="O325" s="3" t="b">
        <f t="shared" si="41"/>
        <v>1</v>
      </c>
    </row>
    <row r="326" spans="4:15" ht="12.75">
      <c r="D326" s="1" t="s">
        <v>432</v>
      </c>
      <c r="E326" s="3" t="s">
        <v>313</v>
      </c>
      <c r="F326" s="3" t="s">
        <v>426</v>
      </c>
      <c r="G326" s="3">
        <v>9</v>
      </c>
      <c r="I326" s="3" t="b">
        <f t="shared" si="38"/>
        <v>0</v>
      </c>
      <c r="K326" s="3" t="b">
        <f t="shared" si="39"/>
        <v>1</v>
      </c>
      <c r="M326" s="3" t="b">
        <f t="shared" si="40"/>
        <v>0</v>
      </c>
      <c r="O326" s="3" t="b">
        <f t="shared" si="41"/>
        <v>1</v>
      </c>
    </row>
    <row r="327" spans="4:15" ht="12.75">
      <c r="D327" s="1" t="s">
        <v>433</v>
      </c>
      <c r="E327" s="3" t="s">
        <v>313</v>
      </c>
      <c r="F327" s="3" t="s">
        <v>434</v>
      </c>
      <c r="G327" s="3">
        <v>9</v>
      </c>
      <c r="I327" s="3" t="b">
        <f t="shared" si="38"/>
        <v>0</v>
      </c>
      <c r="K327" s="3" t="b">
        <f t="shared" si="39"/>
        <v>1</v>
      </c>
      <c r="M327" s="3" t="b">
        <f t="shared" si="40"/>
        <v>0</v>
      </c>
      <c r="O327" s="3" t="b">
        <f t="shared" si="41"/>
        <v>1</v>
      </c>
    </row>
    <row r="328" spans="4:15" ht="12.75">
      <c r="D328" s="1" t="s">
        <v>435</v>
      </c>
      <c r="E328" s="3" t="s">
        <v>313</v>
      </c>
      <c r="F328" s="3" t="s">
        <v>436</v>
      </c>
      <c r="G328" s="3">
        <v>9</v>
      </c>
      <c r="I328" s="3" t="b">
        <f t="shared" si="38"/>
        <v>0</v>
      </c>
      <c r="K328" s="3" t="b">
        <f t="shared" si="39"/>
        <v>1</v>
      </c>
      <c r="M328" s="3" t="b">
        <f t="shared" si="40"/>
        <v>0</v>
      </c>
      <c r="O328" s="3" t="b">
        <f t="shared" si="41"/>
        <v>1</v>
      </c>
    </row>
    <row r="329" spans="4:15" ht="12.75">
      <c r="D329" s="1" t="s">
        <v>437</v>
      </c>
      <c r="E329" s="3" t="s">
        <v>313</v>
      </c>
      <c r="F329" s="3" t="s">
        <v>424</v>
      </c>
      <c r="G329" s="3">
        <v>9</v>
      </c>
      <c r="I329" s="3" t="b">
        <f aca="true" t="shared" si="42" ref="I329:I363">G329&lt;4</f>
        <v>0</v>
      </c>
      <c r="K329" s="3" t="b">
        <f aca="true" t="shared" si="43" ref="K329:K363">G329&gt;8</f>
        <v>1</v>
      </c>
      <c r="M329" s="3" t="b">
        <f aca="true" t="shared" si="44" ref="M329:M363">G329&lt;2</f>
        <v>0</v>
      </c>
      <c r="O329" s="3" t="b">
        <f aca="true" t="shared" si="45" ref="O329:O363">G329&gt;4</f>
        <v>1</v>
      </c>
    </row>
    <row r="330" spans="4:15" ht="12.75">
      <c r="D330" s="1" t="s">
        <v>438</v>
      </c>
      <c r="E330" s="3" t="s">
        <v>313</v>
      </c>
      <c r="F330" s="3" t="s">
        <v>429</v>
      </c>
      <c r="G330" s="3">
        <v>9</v>
      </c>
      <c r="I330" s="3" t="b">
        <f t="shared" si="42"/>
        <v>0</v>
      </c>
      <c r="K330" s="3" t="b">
        <f t="shared" si="43"/>
        <v>1</v>
      </c>
      <c r="M330" s="3" t="b">
        <f t="shared" si="44"/>
        <v>0</v>
      </c>
      <c r="O330" s="3" t="b">
        <f t="shared" si="45"/>
        <v>1</v>
      </c>
    </row>
    <row r="331" spans="4:15" ht="12.75">
      <c r="D331" s="1" t="s">
        <v>439</v>
      </c>
      <c r="E331" s="3" t="s">
        <v>313</v>
      </c>
      <c r="F331" s="3" t="s">
        <v>429</v>
      </c>
      <c r="G331" s="3">
        <v>9</v>
      </c>
      <c r="I331" s="3" t="b">
        <f t="shared" si="42"/>
        <v>0</v>
      </c>
      <c r="K331" s="3" t="b">
        <f t="shared" si="43"/>
        <v>1</v>
      </c>
      <c r="M331" s="3" t="b">
        <f t="shared" si="44"/>
        <v>0</v>
      </c>
      <c r="O331" s="3" t="b">
        <f t="shared" si="45"/>
        <v>1</v>
      </c>
    </row>
    <row r="332" spans="4:15" ht="12.75">
      <c r="D332" s="1" t="s">
        <v>440</v>
      </c>
      <c r="E332" s="3" t="s">
        <v>313</v>
      </c>
      <c r="F332" s="3" t="s">
        <v>299</v>
      </c>
      <c r="G332" s="3">
        <v>10</v>
      </c>
      <c r="I332" s="3" t="b">
        <f t="shared" si="42"/>
        <v>0</v>
      </c>
      <c r="K332" s="3" t="b">
        <f t="shared" si="43"/>
        <v>1</v>
      </c>
      <c r="M332" s="3" t="b">
        <f t="shared" si="44"/>
        <v>0</v>
      </c>
      <c r="O332" s="3" t="b">
        <f t="shared" si="45"/>
        <v>1</v>
      </c>
    </row>
    <row r="333" spans="4:15" ht="12.75">
      <c r="D333" s="1" t="s">
        <v>441</v>
      </c>
      <c r="E333" s="3" t="s">
        <v>313</v>
      </c>
      <c r="F333" s="3" t="s">
        <v>299</v>
      </c>
      <c r="G333" s="3">
        <v>10</v>
      </c>
      <c r="I333" s="3" t="b">
        <f t="shared" si="42"/>
        <v>0</v>
      </c>
      <c r="K333" s="3" t="b">
        <f t="shared" si="43"/>
        <v>1</v>
      </c>
      <c r="M333" s="3" t="b">
        <f t="shared" si="44"/>
        <v>0</v>
      </c>
      <c r="O333" s="3" t="b">
        <f t="shared" si="45"/>
        <v>1</v>
      </c>
    </row>
    <row r="334" spans="4:15" ht="12.75">
      <c r="D334" s="1" t="s">
        <v>442</v>
      </c>
      <c r="E334" s="3" t="s">
        <v>313</v>
      </c>
      <c r="F334" s="3" t="s">
        <v>443</v>
      </c>
      <c r="G334" s="3">
        <v>10</v>
      </c>
      <c r="I334" s="3" t="b">
        <f t="shared" si="42"/>
        <v>0</v>
      </c>
      <c r="K334" s="3" t="b">
        <f t="shared" si="43"/>
        <v>1</v>
      </c>
      <c r="M334" s="3" t="b">
        <f t="shared" si="44"/>
        <v>0</v>
      </c>
      <c r="O334" s="3" t="b">
        <f t="shared" si="45"/>
        <v>1</v>
      </c>
    </row>
    <row r="335" spans="4:15" ht="12.75">
      <c r="D335" s="1" t="s">
        <v>444</v>
      </c>
      <c r="E335" s="3" t="s">
        <v>313</v>
      </c>
      <c r="F335" s="3" t="s">
        <v>445</v>
      </c>
      <c r="G335" s="3">
        <v>10</v>
      </c>
      <c r="I335" s="3" t="b">
        <f t="shared" si="42"/>
        <v>0</v>
      </c>
      <c r="K335" s="3" t="b">
        <f t="shared" si="43"/>
        <v>1</v>
      </c>
      <c r="M335" s="3" t="b">
        <f t="shared" si="44"/>
        <v>0</v>
      </c>
      <c r="O335" s="3" t="b">
        <f t="shared" si="45"/>
        <v>1</v>
      </c>
    </row>
    <row r="336" spans="4:15" ht="12.75">
      <c r="D336" s="1" t="s">
        <v>446</v>
      </c>
      <c r="E336" s="3" t="s">
        <v>313</v>
      </c>
      <c r="F336" s="3" t="s">
        <v>445</v>
      </c>
      <c r="G336" s="3">
        <v>10</v>
      </c>
      <c r="I336" s="3" t="b">
        <f t="shared" si="42"/>
        <v>0</v>
      </c>
      <c r="K336" s="3" t="b">
        <f t="shared" si="43"/>
        <v>1</v>
      </c>
      <c r="M336" s="3" t="b">
        <f t="shared" si="44"/>
        <v>0</v>
      </c>
      <c r="O336" s="3" t="b">
        <f t="shared" si="45"/>
        <v>1</v>
      </c>
    </row>
    <row r="337" spans="4:15" ht="12.75">
      <c r="D337" s="1" t="s">
        <v>447</v>
      </c>
      <c r="E337" s="3" t="s">
        <v>313</v>
      </c>
      <c r="F337" s="3" t="s">
        <v>448</v>
      </c>
      <c r="G337" s="3">
        <v>11</v>
      </c>
      <c r="I337" s="3" t="b">
        <f t="shared" si="42"/>
        <v>0</v>
      </c>
      <c r="K337" s="3" t="b">
        <f t="shared" si="43"/>
        <v>1</v>
      </c>
      <c r="M337" s="3" t="b">
        <f t="shared" si="44"/>
        <v>0</v>
      </c>
      <c r="O337" s="3" t="b">
        <f t="shared" si="45"/>
        <v>1</v>
      </c>
    </row>
    <row r="338" spans="4:15" ht="12.75">
      <c r="D338" s="1" t="s">
        <v>449</v>
      </c>
      <c r="E338" s="3" t="s">
        <v>313</v>
      </c>
      <c r="F338" s="3" t="s">
        <v>450</v>
      </c>
      <c r="G338" s="3">
        <v>11</v>
      </c>
      <c r="I338" s="3" t="b">
        <f t="shared" si="42"/>
        <v>0</v>
      </c>
      <c r="K338" s="3" t="b">
        <f t="shared" si="43"/>
        <v>1</v>
      </c>
      <c r="M338" s="3" t="b">
        <f t="shared" si="44"/>
        <v>0</v>
      </c>
      <c r="O338" s="3" t="b">
        <f t="shared" si="45"/>
        <v>1</v>
      </c>
    </row>
    <row r="339" spans="4:15" ht="12.75">
      <c r="D339" s="1" t="s">
        <v>451</v>
      </c>
      <c r="E339" s="3" t="s">
        <v>313</v>
      </c>
      <c r="F339" s="3" t="s">
        <v>452</v>
      </c>
      <c r="G339" s="3">
        <v>11</v>
      </c>
      <c r="I339" s="3" t="b">
        <f t="shared" si="42"/>
        <v>0</v>
      </c>
      <c r="K339" s="3" t="b">
        <f t="shared" si="43"/>
        <v>1</v>
      </c>
      <c r="M339" s="3" t="b">
        <f t="shared" si="44"/>
        <v>0</v>
      </c>
      <c r="O339" s="3" t="b">
        <f t="shared" si="45"/>
        <v>1</v>
      </c>
    </row>
    <row r="340" spans="4:15" ht="12.75">
      <c r="D340" s="1" t="s">
        <v>453</v>
      </c>
      <c r="E340" s="3" t="s">
        <v>313</v>
      </c>
      <c r="F340" s="3" t="s">
        <v>454</v>
      </c>
      <c r="G340" s="3">
        <v>11</v>
      </c>
      <c r="I340" s="3" t="b">
        <f t="shared" si="42"/>
        <v>0</v>
      </c>
      <c r="K340" s="3" t="b">
        <f t="shared" si="43"/>
        <v>1</v>
      </c>
      <c r="M340" s="3" t="b">
        <f t="shared" si="44"/>
        <v>0</v>
      </c>
      <c r="O340" s="3" t="b">
        <f t="shared" si="45"/>
        <v>1</v>
      </c>
    </row>
    <row r="341" spans="4:15" ht="12.75">
      <c r="D341" s="1" t="s">
        <v>455</v>
      </c>
      <c r="E341" s="3" t="s">
        <v>313</v>
      </c>
      <c r="F341" s="3" t="s">
        <v>450</v>
      </c>
      <c r="G341" s="3">
        <v>11</v>
      </c>
      <c r="I341" s="3" t="b">
        <f t="shared" si="42"/>
        <v>0</v>
      </c>
      <c r="K341" s="3" t="b">
        <f t="shared" si="43"/>
        <v>1</v>
      </c>
      <c r="M341" s="3" t="b">
        <f t="shared" si="44"/>
        <v>0</v>
      </c>
      <c r="O341" s="3" t="b">
        <f t="shared" si="45"/>
        <v>1</v>
      </c>
    </row>
    <row r="342" spans="4:15" ht="12.75">
      <c r="D342" s="1" t="s">
        <v>456</v>
      </c>
      <c r="E342" s="3" t="s">
        <v>313</v>
      </c>
      <c r="F342" s="3" t="s">
        <v>457</v>
      </c>
      <c r="G342" s="3">
        <v>12</v>
      </c>
      <c r="I342" s="3" t="b">
        <f t="shared" si="42"/>
        <v>0</v>
      </c>
      <c r="K342" s="3" t="b">
        <f t="shared" si="43"/>
        <v>1</v>
      </c>
      <c r="M342" s="3" t="b">
        <f t="shared" si="44"/>
        <v>0</v>
      </c>
      <c r="O342" s="3" t="b">
        <f t="shared" si="45"/>
        <v>1</v>
      </c>
    </row>
    <row r="343" spans="4:15" ht="12.75">
      <c r="D343" s="1" t="s">
        <v>458</v>
      </c>
      <c r="E343" s="3" t="s">
        <v>313</v>
      </c>
      <c r="F343" s="3" t="s">
        <v>459</v>
      </c>
      <c r="G343" s="3">
        <v>12</v>
      </c>
      <c r="I343" s="3" t="b">
        <f t="shared" si="42"/>
        <v>0</v>
      </c>
      <c r="K343" s="3" t="b">
        <f t="shared" si="43"/>
        <v>1</v>
      </c>
      <c r="M343" s="3" t="b">
        <f t="shared" si="44"/>
        <v>0</v>
      </c>
      <c r="O343" s="3" t="b">
        <f t="shared" si="45"/>
        <v>1</v>
      </c>
    </row>
    <row r="344" spans="4:15" ht="12.75">
      <c r="D344" s="1" t="s">
        <v>460</v>
      </c>
      <c r="E344" s="3" t="s">
        <v>313</v>
      </c>
      <c r="F344" s="3" t="s">
        <v>305</v>
      </c>
      <c r="G344" s="3">
        <v>12</v>
      </c>
      <c r="I344" s="3" t="b">
        <f t="shared" si="42"/>
        <v>0</v>
      </c>
      <c r="K344" s="3" t="b">
        <f t="shared" si="43"/>
        <v>1</v>
      </c>
      <c r="M344" s="3" t="b">
        <f t="shared" si="44"/>
        <v>0</v>
      </c>
      <c r="O344" s="3" t="b">
        <f t="shared" si="45"/>
        <v>1</v>
      </c>
    </row>
    <row r="345" spans="4:15" ht="12.75">
      <c r="D345" s="1" t="s">
        <v>461</v>
      </c>
      <c r="E345" s="3" t="s">
        <v>313</v>
      </c>
      <c r="F345" s="3" t="s">
        <v>305</v>
      </c>
      <c r="G345" s="3">
        <v>12</v>
      </c>
      <c r="I345" s="3" t="b">
        <f t="shared" si="42"/>
        <v>0</v>
      </c>
      <c r="K345" s="3" t="b">
        <f t="shared" si="43"/>
        <v>1</v>
      </c>
      <c r="M345" s="3" t="b">
        <f t="shared" si="44"/>
        <v>0</v>
      </c>
      <c r="O345" s="3" t="b">
        <f t="shared" si="45"/>
        <v>1</v>
      </c>
    </row>
    <row r="346" spans="4:15" ht="12.75">
      <c r="D346" s="1" t="s">
        <v>462</v>
      </c>
      <c r="E346" s="3" t="s">
        <v>313</v>
      </c>
      <c r="F346" s="3" t="s">
        <v>305</v>
      </c>
      <c r="G346" s="3">
        <v>12</v>
      </c>
      <c r="I346" s="3" t="b">
        <f t="shared" si="42"/>
        <v>0</v>
      </c>
      <c r="K346" s="3" t="b">
        <f t="shared" si="43"/>
        <v>1</v>
      </c>
      <c r="M346" s="3" t="b">
        <f t="shared" si="44"/>
        <v>0</v>
      </c>
      <c r="O346" s="3" t="b">
        <f t="shared" si="45"/>
        <v>1</v>
      </c>
    </row>
    <row r="347" spans="4:15" ht="12.75">
      <c r="D347" s="1" t="s">
        <v>463</v>
      </c>
      <c r="E347" s="3" t="s">
        <v>313</v>
      </c>
      <c r="F347" s="3" t="s">
        <v>464</v>
      </c>
      <c r="G347" s="3">
        <v>12</v>
      </c>
      <c r="I347" s="3" t="b">
        <f t="shared" si="42"/>
        <v>0</v>
      </c>
      <c r="K347" s="3" t="b">
        <f t="shared" si="43"/>
        <v>1</v>
      </c>
      <c r="M347" s="3" t="b">
        <f t="shared" si="44"/>
        <v>0</v>
      </c>
      <c r="O347" s="3" t="b">
        <f t="shared" si="45"/>
        <v>1</v>
      </c>
    </row>
    <row r="348" spans="4:15" ht="12.75">
      <c r="D348" s="1" t="s">
        <v>465</v>
      </c>
      <c r="E348" s="3" t="s">
        <v>313</v>
      </c>
      <c r="F348" s="3" t="s">
        <v>466</v>
      </c>
      <c r="G348" s="3">
        <v>13</v>
      </c>
      <c r="I348" s="3" t="b">
        <f t="shared" si="42"/>
        <v>0</v>
      </c>
      <c r="K348" s="3" t="b">
        <f t="shared" si="43"/>
        <v>1</v>
      </c>
      <c r="M348" s="3" t="b">
        <f t="shared" si="44"/>
        <v>0</v>
      </c>
      <c r="O348" s="3" t="b">
        <f t="shared" si="45"/>
        <v>1</v>
      </c>
    </row>
    <row r="349" spans="4:15" ht="12.75">
      <c r="D349" s="1" t="s">
        <v>467</v>
      </c>
      <c r="E349" s="3" t="s">
        <v>313</v>
      </c>
      <c r="F349" s="3" t="s">
        <v>468</v>
      </c>
      <c r="G349" s="3">
        <v>13</v>
      </c>
      <c r="I349" s="3" t="b">
        <f t="shared" si="42"/>
        <v>0</v>
      </c>
      <c r="K349" s="3" t="b">
        <f t="shared" si="43"/>
        <v>1</v>
      </c>
      <c r="M349" s="3" t="b">
        <f t="shared" si="44"/>
        <v>0</v>
      </c>
      <c r="O349" s="3" t="b">
        <f t="shared" si="45"/>
        <v>1</v>
      </c>
    </row>
    <row r="350" spans="4:15" ht="12.75">
      <c r="D350" s="1" t="s">
        <v>469</v>
      </c>
      <c r="E350" s="3" t="s">
        <v>313</v>
      </c>
      <c r="F350" s="3" t="s">
        <v>470</v>
      </c>
      <c r="G350" s="3">
        <v>14</v>
      </c>
      <c r="I350" s="3" t="b">
        <f t="shared" si="42"/>
        <v>0</v>
      </c>
      <c r="K350" s="3" t="b">
        <f t="shared" si="43"/>
        <v>1</v>
      </c>
      <c r="M350" s="3" t="b">
        <f t="shared" si="44"/>
        <v>0</v>
      </c>
      <c r="O350" s="3" t="b">
        <f t="shared" si="45"/>
        <v>1</v>
      </c>
    </row>
    <row r="351" spans="4:15" ht="12.75">
      <c r="D351" s="1" t="s">
        <v>471</v>
      </c>
      <c r="E351" s="3" t="s">
        <v>313</v>
      </c>
      <c r="F351" s="3" t="s">
        <v>472</v>
      </c>
      <c r="G351" s="3">
        <v>14</v>
      </c>
      <c r="I351" s="3" t="b">
        <f t="shared" si="42"/>
        <v>0</v>
      </c>
      <c r="K351" s="3" t="b">
        <f t="shared" si="43"/>
        <v>1</v>
      </c>
      <c r="M351" s="3" t="b">
        <f t="shared" si="44"/>
        <v>0</v>
      </c>
      <c r="O351" s="3" t="b">
        <f t="shared" si="45"/>
        <v>1</v>
      </c>
    </row>
    <row r="352" spans="4:15" ht="12.75">
      <c r="D352" s="1" t="s">
        <v>473</v>
      </c>
      <c r="E352" s="3" t="s">
        <v>313</v>
      </c>
      <c r="F352" s="3" t="s">
        <v>470</v>
      </c>
      <c r="G352" s="3">
        <v>14</v>
      </c>
      <c r="I352" s="3" t="b">
        <f t="shared" si="42"/>
        <v>0</v>
      </c>
      <c r="K352" s="3" t="b">
        <f t="shared" si="43"/>
        <v>1</v>
      </c>
      <c r="M352" s="3" t="b">
        <f t="shared" si="44"/>
        <v>0</v>
      </c>
      <c r="O352" s="3" t="b">
        <f t="shared" si="45"/>
        <v>1</v>
      </c>
    </row>
    <row r="353" spans="4:15" ht="12.75">
      <c r="D353" s="1" t="s">
        <v>474</v>
      </c>
      <c r="E353" s="3" t="s">
        <v>313</v>
      </c>
      <c r="F353" s="3" t="s">
        <v>475</v>
      </c>
      <c r="G353" s="3">
        <v>14</v>
      </c>
      <c r="I353" s="3" t="b">
        <f t="shared" si="42"/>
        <v>0</v>
      </c>
      <c r="K353" s="3" t="b">
        <f t="shared" si="43"/>
        <v>1</v>
      </c>
      <c r="M353" s="3" t="b">
        <f t="shared" si="44"/>
        <v>0</v>
      </c>
      <c r="O353" s="3" t="b">
        <f t="shared" si="45"/>
        <v>1</v>
      </c>
    </row>
    <row r="354" spans="4:15" ht="12.75">
      <c r="D354" s="1" t="s">
        <v>476</v>
      </c>
      <c r="E354" s="3" t="s">
        <v>313</v>
      </c>
      <c r="F354" s="3" t="s">
        <v>311</v>
      </c>
      <c r="G354" s="3">
        <v>15</v>
      </c>
      <c r="I354" s="3" t="b">
        <f t="shared" si="42"/>
        <v>0</v>
      </c>
      <c r="K354" s="3" t="b">
        <f t="shared" si="43"/>
        <v>1</v>
      </c>
      <c r="M354" s="3" t="b">
        <f t="shared" si="44"/>
        <v>0</v>
      </c>
      <c r="O354" s="3" t="b">
        <f t="shared" si="45"/>
        <v>1</v>
      </c>
    </row>
    <row r="355" spans="4:15" ht="12.75">
      <c r="D355" s="1" t="s">
        <v>477</v>
      </c>
      <c r="E355" s="3" t="s">
        <v>313</v>
      </c>
      <c r="F355" s="3" t="s">
        <v>478</v>
      </c>
      <c r="G355" s="3">
        <v>15</v>
      </c>
      <c r="I355" s="3" t="b">
        <f t="shared" si="42"/>
        <v>0</v>
      </c>
      <c r="K355" s="3" t="b">
        <f t="shared" si="43"/>
        <v>1</v>
      </c>
      <c r="M355" s="3" t="b">
        <f t="shared" si="44"/>
        <v>0</v>
      </c>
      <c r="O355" s="3" t="b">
        <f t="shared" si="45"/>
        <v>1</v>
      </c>
    </row>
    <row r="356" spans="4:15" ht="12.75">
      <c r="D356" s="1" t="s">
        <v>479</v>
      </c>
      <c r="E356" s="3" t="s">
        <v>313</v>
      </c>
      <c r="F356" s="3" t="s">
        <v>311</v>
      </c>
      <c r="G356" s="3">
        <v>15</v>
      </c>
      <c r="I356" s="3" t="b">
        <f t="shared" si="42"/>
        <v>0</v>
      </c>
      <c r="K356" s="3" t="b">
        <f t="shared" si="43"/>
        <v>1</v>
      </c>
      <c r="M356" s="3" t="b">
        <f t="shared" si="44"/>
        <v>0</v>
      </c>
      <c r="O356" s="3" t="b">
        <f t="shared" si="45"/>
        <v>1</v>
      </c>
    </row>
    <row r="357" spans="4:15" ht="12.75">
      <c r="D357" s="1" t="s">
        <v>480</v>
      </c>
      <c r="E357" s="3" t="s">
        <v>313</v>
      </c>
      <c r="F357" s="3" t="s">
        <v>481</v>
      </c>
      <c r="G357" s="3">
        <v>15</v>
      </c>
      <c r="I357" s="3" t="b">
        <f t="shared" si="42"/>
        <v>0</v>
      </c>
      <c r="K357" s="3" t="b">
        <f t="shared" si="43"/>
        <v>1</v>
      </c>
      <c r="M357" s="3" t="b">
        <f t="shared" si="44"/>
        <v>0</v>
      </c>
      <c r="O357" s="3" t="b">
        <f t="shared" si="45"/>
        <v>1</v>
      </c>
    </row>
    <row r="358" spans="4:15" ht="12.75">
      <c r="D358" s="1" t="s">
        <v>482</v>
      </c>
      <c r="E358" s="3" t="s">
        <v>313</v>
      </c>
      <c r="F358" s="3" t="s">
        <v>483</v>
      </c>
      <c r="G358" s="3">
        <v>15</v>
      </c>
      <c r="I358" s="3" t="b">
        <f t="shared" si="42"/>
        <v>0</v>
      </c>
      <c r="K358" s="3" t="b">
        <f t="shared" si="43"/>
        <v>1</v>
      </c>
      <c r="M358" s="3" t="b">
        <f t="shared" si="44"/>
        <v>0</v>
      </c>
      <c r="O358" s="3" t="b">
        <f t="shared" si="45"/>
        <v>1</v>
      </c>
    </row>
    <row r="359" spans="4:15" ht="12.75">
      <c r="D359" s="1" t="s">
        <v>484</v>
      </c>
      <c r="E359" s="3" t="s">
        <v>313</v>
      </c>
      <c r="F359" s="3" t="s">
        <v>483</v>
      </c>
      <c r="G359" s="3">
        <v>15</v>
      </c>
      <c r="I359" s="3" t="b">
        <f t="shared" si="42"/>
        <v>0</v>
      </c>
      <c r="K359" s="3" t="b">
        <f t="shared" si="43"/>
        <v>1</v>
      </c>
      <c r="M359" s="3" t="b">
        <f t="shared" si="44"/>
        <v>0</v>
      </c>
      <c r="O359" s="3" t="b">
        <f t="shared" si="45"/>
        <v>1</v>
      </c>
    </row>
    <row r="360" spans="4:15" ht="12.75">
      <c r="D360" s="1" t="s">
        <v>485</v>
      </c>
      <c r="E360" s="3" t="s">
        <v>313</v>
      </c>
      <c r="F360" s="3" t="s">
        <v>486</v>
      </c>
      <c r="G360" s="3">
        <v>17</v>
      </c>
      <c r="I360" s="3" t="b">
        <f t="shared" si="42"/>
        <v>0</v>
      </c>
      <c r="K360" s="3" t="b">
        <f t="shared" si="43"/>
        <v>1</v>
      </c>
      <c r="M360" s="3" t="b">
        <f t="shared" si="44"/>
        <v>0</v>
      </c>
      <c r="O360" s="3" t="b">
        <f t="shared" si="45"/>
        <v>1</v>
      </c>
    </row>
    <row r="361" spans="4:15" ht="12.75">
      <c r="D361" s="1" t="s">
        <v>487</v>
      </c>
      <c r="E361" s="3" t="s">
        <v>313</v>
      </c>
      <c r="F361" s="3" t="s">
        <v>488</v>
      </c>
      <c r="G361" s="3">
        <v>18</v>
      </c>
      <c r="I361" s="3" t="b">
        <f t="shared" si="42"/>
        <v>0</v>
      </c>
      <c r="K361" s="3" t="b">
        <f t="shared" si="43"/>
        <v>1</v>
      </c>
      <c r="M361" s="3" t="b">
        <f t="shared" si="44"/>
        <v>0</v>
      </c>
      <c r="O361" s="3" t="b">
        <f t="shared" si="45"/>
        <v>1</v>
      </c>
    </row>
    <row r="362" spans="4:15" ht="12.75">
      <c r="D362" s="1" t="s">
        <v>489</v>
      </c>
      <c r="E362" s="3" t="s">
        <v>313</v>
      </c>
      <c r="F362" s="3" t="s">
        <v>490</v>
      </c>
      <c r="G362" s="3">
        <v>20</v>
      </c>
      <c r="I362" s="3" t="b">
        <f t="shared" si="42"/>
        <v>0</v>
      </c>
      <c r="K362" s="3" t="b">
        <f t="shared" si="43"/>
        <v>1</v>
      </c>
      <c r="M362" s="3" t="b">
        <f t="shared" si="44"/>
        <v>0</v>
      </c>
      <c r="O362" s="3" t="b">
        <f t="shared" si="45"/>
        <v>1</v>
      </c>
    </row>
    <row r="363" spans="4:15" ht="12.75">
      <c r="D363" s="1" t="s">
        <v>491</v>
      </c>
      <c r="E363" s="3" t="s">
        <v>313</v>
      </c>
      <c r="F363" s="3" t="s">
        <v>492</v>
      </c>
      <c r="G363" s="3">
        <v>22</v>
      </c>
      <c r="I363" s="3" t="b">
        <f t="shared" si="42"/>
        <v>0</v>
      </c>
      <c r="K363" s="3" t="b">
        <f t="shared" si="43"/>
        <v>1</v>
      </c>
      <c r="M363" s="3" t="b">
        <f t="shared" si="44"/>
        <v>0</v>
      </c>
      <c r="O363" s="3" t="b">
        <f t="shared" si="45"/>
        <v>1</v>
      </c>
    </row>
    <row r="365" spans="4:15" ht="12.75">
      <c r="D365" s="1" t="s">
        <v>493</v>
      </c>
      <c r="E365" s="3" t="s">
        <v>494</v>
      </c>
      <c r="F365" s="3" t="s">
        <v>495</v>
      </c>
      <c r="G365" s="3">
        <v>4</v>
      </c>
      <c r="I365" s="3" t="b">
        <f aca="true" t="shared" si="46" ref="I365:I396">G365&lt;8</f>
        <v>1</v>
      </c>
      <c r="K365" s="3" t="b">
        <f aca="true" t="shared" si="47" ref="K365:K396">G365&gt;16</f>
        <v>0</v>
      </c>
      <c r="M365" s="3" t="b">
        <f aca="true" t="shared" si="48" ref="M365:M396">G365&lt;4</f>
        <v>0</v>
      </c>
      <c r="O365" s="3" t="b">
        <f aca="true" t="shared" si="49" ref="O365:O396">G365&gt;16</f>
        <v>0</v>
      </c>
    </row>
    <row r="366" spans="4:15" ht="12.75">
      <c r="D366" s="1" t="s">
        <v>496</v>
      </c>
      <c r="E366" s="3" t="s">
        <v>494</v>
      </c>
      <c r="F366" s="3" t="s">
        <v>219</v>
      </c>
      <c r="G366" s="3">
        <v>4</v>
      </c>
      <c r="I366" s="3" t="b">
        <f t="shared" si="46"/>
        <v>1</v>
      </c>
      <c r="K366" s="3" t="b">
        <f t="shared" si="47"/>
        <v>0</v>
      </c>
      <c r="M366" s="3" t="b">
        <f t="shared" si="48"/>
        <v>0</v>
      </c>
      <c r="O366" s="3" t="b">
        <f t="shared" si="49"/>
        <v>0</v>
      </c>
    </row>
    <row r="367" spans="4:15" ht="12.75">
      <c r="D367" s="1" t="s">
        <v>497</v>
      </c>
      <c r="E367" s="3" t="s">
        <v>494</v>
      </c>
      <c r="F367" s="3" t="s">
        <v>223</v>
      </c>
      <c r="G367" s="3">
        <v>4</v>
      </c>
      <c r="I367" s="3" t="b">
        <f t="shared" si="46"/>
        <v>1</v>
      </c>
      <c r="K367" s="3" t="b">
        <f t="shared" si="47"/>
        <v>0</v>
      </c>
      <c r="M367" s="3" t="b">
        <f t="shared" si="48"/>
        <v>0</v>
      </c>
      <c r="O367" s="3" t="b">
        <f t="shared" si="49"/>
        <v>0</v>
      </c>
    </row>
    <row r="368" spans="4:15" ht="12.75">
      <c r="D368" s="1" t="s">
        <v>498</v>
      </c>
      <c r="E368" s="3" t="s">
        <v>494</v>
      </c>
      <c r="F368" s="3" t="s">
        <v>499</v>
      </c>
      <c r="G368" s="3">
        <v>4</v>
      </c>
      <c r="I368" s="3" t="b">
        <f t="shared" si="46"/>
        <v>1</v>
      </c>
      <c r="K368" s="3" t="b">
        <f t="shared" si="47"/>
        <v>0</v>
      </c>
      <c r="M368" s="3" t="b">
        <f t="shared" si="48"/>
        <v>0</v>
      </c>
      <c r="O368" s="3" t="b">
        <f t="shared" si="49"/>
        <v>0</v>
      </c>
    </row>
    <row r="369" spans="4:15" ht="12.75">
      <c r="D369" s="1" t="s">
        <v>500</v>
      </c>
      <c r="E369" s="3" t="s">
        <v>494</v>
      </c>
      <c r="F369" s="3" t="s">
        <v>501</v>
      </c>
      <c r="G369" s="3">
        <v>5</v>
      </c>
      <c r="I369" s="3" t="b">
        <f t="shared" si="46"/>
        <v>1</v>
      </c>
      <c r="K369" s="3" t="b">
        <f t="shared" si="47"/>
        <v>0</v>
      </c>
      <c r="M369" s="3" t="b">
        <f t="shared" si="48"/>
        <v>0</v>
      </c>
      <c r="O369" s="3" t="b">
        <f t="shared" si="49"/>
        <v>0</v>
      </c>
    </row>
    <row r="370" spans="4:15" ht="12.75">
      <c r="D370" s="1" t="s">
        <v>502</v>
      </c>
      <c r="E370" s="3" t="s">
        <v>494</v>
      </c>
      <c r="F370" s="3" t="s">
        <v>501</v>
      </c>
      <c r="G370" s="3">
        <v>5</v>
      </c>
      <c r="I370" s="3" t="b">
        <f t="shared" si="46"/>
        <v>1</v>
      </c>
      <c r="K370" s="3" t="b">
        <f t="shared" si="47"/>
        <v>0</v>
      </c>
      <c r="M370" s="3" t="b">
        <f t="shared" si="48"/>
        <v>0</v>
      </c>
      <c r="O370" s="3" t="b">
        <f t="shared" si="49"/>
        <v>0</v>
      </c>
    </row>
    <row r="371" spans="4:15" ht="12.75">
      <c r="D371" s="1" t="s">
        <v>503</v>
      </c>
      <c r="E371" s="3" t="s">
        <v>494</v>
      </c>
      <c r="F371" s="3" t="s">
        <v>504</v>
      </c>
      <c r="G371" s="3">
        <v>6</v>
      </c>
      <c r="I371" s="3" t="b">
        <f t="shared" si="46"/>
        <v>1</v>
      </c>
      <c r="K371" s="3" t="b">
        <f t="shared" si="47"/>
        <v>0</v>
      </c>
      <c r="M371" s="3" t="b">
        <f t="shared" si="48"/>
        <v>0</v>
      </c>
      <c r="O371" s="3" t="b">
        <f t="shared" si="49"/>
        <v>0</v>
      </c>
    </row>
    <row r="372" spans="4:15" ht="12.75">
      <c r="D372" s="1" t="s">
        <v>505</v>
      </c>
      <c r="E372" s="3" t="s">
        <v>494</v>
      </c>
      <c r="F372" s="3" t="s">
        <v>506</v>
      </c>
      <c r="G372" s="3">
        <v>6</v>
      </c>
      <c r="I372" s="3" t="b">
        <f t="shared" si="46"/>
        <v>1</v>
      </c>
      <c r="K372" s="3" t="b">
        <f t="shared" si="47"/>
        <v>0</v>
      </c>
      <c r="M372" s="3" t="b">
        <f t="shared" si="48"/>
        <v>0</v>
      </c>
      <c r="O372" s="3" t="b">
        <f t="shared" si="49"/>
        <v>0</v>
      </c>
    </row>
    <row r="373" spans="4:15" ht="12.75">
      <c r="D373" s="1" t="s">
        <v>507</v>
      </c>
      <c r="E373" s="3" t="s">
        <v>494</v>
      </c>
      <c r="F373" s="3" t="s">
        <v>508</v>
      </c>
      <c r="G373" s="3">
        <v>7</v>
      </c>
      <c r="I373" s="3" t="b">
        <f t="shared" si="46"/>
        <v>1</v>
      </c>
      <c r="K373" s="3" t="b">
        <f t="shared" si="47"/>
        <v>0</v>
      </c>
      <c r="M373" s="3" t="b">
        <f t="shared" si="48"/>
        <v>0</v>
      </c>
      <c r="O373" s="3" t="b">
        <f t="shared" si="49"/>
        <v>0</v>
      </c>
    </row>
    <row r="374" spans="4:15" ht="12.75">
      <c r="D374" s="1" t="s">
        <v>509</v>
      </c>
      <c r="E374" s="3" t="s">
        <v>494</v>
      </c>
      <c r="F374" s="3" t="s">
        <v>508</v>
      </c>
      <c r="G374" s="3">
        <v>7</v>
      </c>
      <c r="I374" s="3" t="b">
        <f t="shared" si="46"/>
        <v>1</v>
      </c>
      <c r="K374" s="3" t="b">
        <f t="shared" si="47"/>
        <v>0</v>
      </c>
      <c r="M374" s="3" t="b">
        <f t="shared" si="48"/>
        <v>0</v>
      </c>
      <c r="O374" s="3" t="b">
        <f t="shared" si="49"/>
        <v>0</v>
      </c>
    </row>
    <row r="375" spans="4:15" ht="12.75">
      <c r="D375" s="1" t="s">
        <v>510</v>
      </c>
      <c r="E375" s="3" t="s">
        <v>494</v>
      </c>
      <c r="F375" s="3" t="s">
        <v>511</v>
      </c>
      <c r="G375" s="3">
        <v>7</v>
      </c>
      <c r="I375" s="3" t="b">
        <f t="shared" si="46"/>
        <v>1</v>
      </c>
      <c r="K375" s="3" t="b">
        <f t="shared" si="47"/>
        <v>0</v>
      </c>
      <c r="M375" s="3" t="b">
        <f t="shared" si="48"/>
        <v>0</v>
      </c>
      <c r="O375" s="3" t="b">
        <f t="shared" si="49"/>
        <v>0</v>
      </c>
    </row>
    <row r="376" spans="4:15" ht="12.75">
      <c r="D376" s="1" t="s">
        <v>512</v>
      </c>
      <c r="E376" s="3" t="s">
        <v>494</v>
      </c>
      <c r="F376" s="3" t="s">
        <v>513</v>
      </c>
      <c r="G376" s="3">
        <v>7</v>
      </c>
      <c r="I376" s="3" t="b">
        <f t="shared" si="46"/>
        <v>1</v>
      </c>
      <c r="K376" s="3" t="b">
        <f t="shared" si="47"/>
        <v>0</v>
      </c>
      <c r="M376" s="3" t="b">
        <f t="shared" si="48"/>
        <v>0</v>
      </c>
      <c r="O376" s="3" t="b">
        <f t="shared" si="49"/>
        <v>0</v>
      </c>
    </row>
    <row r="377" spans="4:15" ht="12.75">
      <c r="D377" s="1" t="s">
        <v>514</v>
      </c>
      <c r="E377" s="3" t="s">
        <v>494</v>
      </c>
      <c r="F377" s="3" t="s">
        <v>398</v>
      </c>
      <c r="G377" s="3">
        <v>7</v>
      </c>
      <c r="I377" s="3" t="b">
        <f t="shared" si="46"/>
        <v>1</v>
      </c>
      <c r="K377" s="3" t="b">
        <f t="shared" si="47"/>
        <v>0</v>
      </c>
      <c r="M377" s="3" t="b">
        <f t="shared" si="48"/>
        <v>0</v>
      </c>
      <c r="O377" s="3" t="b">
        <f t="shared" si="49"/>
        <v>0</v>
      </c>
    </row>
    <row r="378" spans="4:15" ht="12.75">
      <c r="D378" s="1" t="s">
        <v>515</v>
      </c>
      <c r="E378" s="3" t="s">
        <v>494</v>
      </c>
      <c r="F378" s="3" t="s">
        <v>422</v>
      </c>
      <c r="G378" s="3">
        <v>8</v>
      </c>
      <c r="I378" s="3" t="b">
        <f t="shared" si="46"/>
        <v>0</v>
      </c>
      <c r="K378" s="3" t="b">
        <f t="shared" si="47"/>
        <v>0</v>
      </c>
      <c r="M378" s="3" t="b">
        <f t="shared" si="48"/>
        <v>0</v>
      </c>
      <c r="O378" s="3" t="b">
        <f t="shared" si="49"/>
        <v>0</v>
      </c>
    </row>
    <row r="379" spans="4:15" ht="12.75">
      <c r="D379" s="1" t="s">
        <v>516</v>
      </c>
      <c r="E379" s="3" t="s">
        <v>494</v>
      </c>
      <c r="F379" s="3" t="s">
        <v>517</v>
      </c>
      <c r="G379" s="3">
        <v>8</v>
      </c>
      <c r="I379" s="3" t="b">
        <f t="shared" si="46"/>
        <v>0</v>
      </c>
      <c r="K379" s="3" t="b">
        <f t="shared" si="47"/>
        <v>0</v>
      </c>
      <c r="M379" s="3" t="b">
        <f t="shared" si="48"/>
        <v>0</v>
      </c>
      <c r="O379" s="3" t="b">
        <f t="shared" si="49"/>
        <v>0</v>
      </c>
    </row>
    <row r="380" spans="4:15" ht="12.75">
      <c r="D380" s="1" t="s">
        <v>518</v>
      </c>
      <c r="E380" s="3" t="s">
        <v>494</v>
      </c>
      <c r="F380" s="3" t="s">
        <v>519</v>
      </c>
      <c r="G380" s="3">
        <v>8</v>
      </c>
      <c r="I380" s="3" t="b">
        <f t="shared" si="46"/>
        <v>0</v>
      </c>
      <c r="K380" s="3" t="b">
        <f t="shared" si="47"/>
        <v>0</v>
      </c>
      <c r="M380" s="3" t="b">
        <f t="shared" si="48"/>
        <v>0</v>
      </c>
      <c r="O380" s="3" t="b">
        <f t="shared" si="49"/>
        <v>0</v>
      </c>
    </row>
    <row r="381" spans="4:15" ht="12.75">
      <c r="D381" s="1" t="s">
        <v>520</v>
      </c>
      <c r="E381" s="3" t="s">
        <v>494</v>
      </c>
      <c r="F381" s="3" t="s">
        <v>521</v>
      </c>
      <c r="G381" s="3">
        <v>8</v>
      </c>
      <c r="I381" s="3" t="b">
        <f t="shared" si="46"/>
        <v>0</v>
      </c>
      <c r="K381" s="3" t="b">
        <f t="shared" si="47"/>
        <v>0</v>
      </c>
      <c r="M381" s="3" t="b">
        <f t="shared" si="48"/>
        <v>0</v>
      </c>
      <c r="O381" s="3" t="b">
        <f t="shared" si="49"/>
        <v>0</v>
      </c>
    </row>
    <row r="382" spans="4:15" ht="12.75">
      <c r="D382" s="1" t="s">
        <v>522</v>
      </c>
      <c r="E382" s="3" t="s">
        <v>494</v>
      </c>
      <c r="F382" s="3" t="s">
        <v>523</v>
      </c>
      <c r="G382" s="3">
        <v>8</v>
      </c>
      <c r="I382" s="3" t="b">
        <f t="shared" si="46"/>
        <v>0</v>
      </c>
      <c r="K382" s="3" t="b">
        <f t="shared" si="47"/>
        <v>0</v>
      </c>
      <c r="M382" s="3" t="b">
        <f t="shared" si="48"/>
        <v>0</v>
      </c>
      <c r="O382" s="3" t="b">
        <f t="shared" si="49"/>
        <v>0</v>
      </c>
    </row>
    <row r="383" spans="4:15" ht="12.75">
      <c r="D383" s="1" t="s">
        <v>524</v>
      </c>
      <c r="E383" s="3" t="s">
        <v>494</v>
      </c>
      <c r="F383" s="3" t="s">
        <v>525</v>
      </c>
      <c r="G383" s="3">
        <v>9</v>
      </c>
      <c r="I383" s="3" t="b">
        <f t="shared" si="46"/>
        <v>0</v>
      </c>
      <c r="K383" s="3" t="b">
        <f t="shared" si="47"/>
        <v>0</v>
      </c>
      <c r="M383" s="3" t="b">
        <f t="shared" si="48"/>
        <v>0</v>
      </c>
      <c r="O383" s="3" t="b">
        <f t="shared" si="49"/>
        <v>0</v>
      </c>
    </row>
    <row r="384" spans="4:15" ht="12.75">
      <c r="D384" s="1" t="s">
        <v>526</v>
      </c>
      <c r="E384" s="3" t="s">
        <v>494</v>
      </c>
      <c r="F384" s="3" t="s">
        <v>525</v>
      </c>
      <c r="G384" s="3">
        <v>9</v>
      </c>
      <c r="I384" s="3" t="b">
        <f t="shared" si="46"/>
        <v>0</v>
      </c>
      <c r="K384" s="3" t="b">
        <f t="shared" si="47"/>
        <v>0</v>
      </c>
      <c r="M384" s="3" t="b">
        <f t="shared" si="48"/>
        <v>0</v>
      </c>
      <c r="O384" s="3" t="b">
        <f t="shared" si="49"/>
        <v>0</v>
      </c>
    </row>
    <row r="385" spans="4:15" ht="12.75">
      <c r="D385" s="1" t="s">
        <v>527</v>
      </c>
      <c r="E385" s="3" t="s">
        <v>494</v>
      </c>
      <c r="F385" s="3" t="s">
        <v>525</v>
      </c>
      <c r="G385" s="3">
        <v>9</v>
      </c>
      <c r="I385" s="3" t="b">
        <f t="shared" si="46"/>
        <v>0</v>
      </c>
      <c r="K385" s="3" t="b">
        <f t="shared" si="47"/>
        <v>0</v>
      </c>
      <c r="M385" s="3" t="b">
        <f t="shared" si="48"/>
        <v>0</v>
      </c>
      <c r="O385" s="3" t="b">
        <f t="shared" si="49"/>
        <v>0</v>
      </c>
    </row>
    <row r="386" spans="4:15" ht="12.75">
      <c r="D386" s="1" t="s">
        <v>528</v>
      </c>
      <c r="E386" s="3" t="s">
        <v>494</v>
      </c>
      <c r="F386" s="3" t="s">
        <v>529</v>
      </c>
      <c r="G386" s="3">
        <v>9</v>
      </c>
      <c r="I386" s="3" t="b">
        <f t="shared" si="46"/>
        <v>0</v>
      </c>
      <c r="K386" s="3" t="b">
        <f t="shared" si="47"/>
        <v>0</v>
      </c>
      <c r="M386" s="3" t="b">
        <f t="shared" si="48"/>
        <v>0</v>
      </c>
      <c r="O386" s="3" t="b">
        <f t="shared" si="49"/>
        <v>0</v>
      </c>
    </row>
    <row r="387" spans="4:15" ht="12.75">
      <c r="D387" s="1" t="s">
        <v>530</v>
      </c>
      <c r="E387" s="3" t="s">
        <v>494</v>
      </c>
      <c r="F387" s="3" t="s">
        <v>531</v>
      </c>
      <c r="G387" s="3">
        <v>9</v>
      </c>
      <c r="I387" s="3" t="b">
        <f t="shared" si="46"/>
        <v>0</v>
      </c>
      <c r="K387" s="3" t="b">
        <f t="shared" si="47"/>
        <v>0</v>
      </c>
      <c r="M387" s="3" t="b">
        <f t="shared" si="48"/>
        <v>0</v>
      </c>
      <c r="O387" s="3" t="b">
        <f t="shared" si="49"/>
        <v>0</v>
      </c>
    </row>
    <row r="388" spans="4:15" ht="12.75">
      <c r="D388" s="1" t="s">
        <v>532</v>
      </c>
      <c r="E388" s="3" t="s">
        <v>494</v>
      </c>
      <c r="F388" s="3" t="s">
        <v>431</v>
      </c>
      <c r="G388" s="3">
        <v>9</v>
      </c>
      <c r="I388" s="3" t="b">
        <f t="shared" si="46"/>
        <v>0</v>
      </c>
      <c r="K388" s="3" t="b">
        <f t="shared" si="47"/>
        <v>0</v>
      </c>
      <c r="M388" s="3" t="b">
        <f t="shared" si="48"/>
        <v>0</v>
      </c>
      <c r="O388" s="3" t="b">
        <f t="shared" si="49"/>
        <v>0</v>
      </c>
    </row>
    <row r="389" spans="4:15" ht="12.75">
      <c r="D389" s="1" t="s">
        <v>533</v>
      </c>
      <c r="E389" s="3" t="s">
        <v>494</v>
      </c>
      <c r="F389" s="3" t="s">
        <v>534</v>
      </c>
      <c r="G389" s="3">
        <v>10</v>
      </c>
      <c r="I389" s="3" t="b">
        <f t="shared" si="46"/>
        <v>0</v>
      </c>
      <c r="K389" s="3" t="b">
        <f t="shared" si="47"/>
        <v>0</v>
      </c>
      <c r="M389" s="3" t="b">
        <f t="shared" si="48"/>
        <v>0</v>
      </c>
      <c r="O389" s="3" t="b">
        <f t="shared" si="49"/>
        <v>0</v>
      </c>
    </row>
    <row r="390" spans="4:15" ht="12.75">
      <c r="D390" s="1" t="s">
        <v>535</v>
      </c>
      <c r="E390" s="3" t="s">
        <v>494</v>
      </c>
      <c r="F390" s="3" t="s">
        <v>536</v>
      </c>
      <c r="G390" s="3">
        <v>10</v>
      </c>
      <c r="I390" s="3" t="b">
        <f t="shared" si="46"/>
        <v>0</v>
      </c>
      <c r="K390" s="3" t="b">
        <f t="shared" si="47"/>
        <v>0</v>
      </c>
      <c r="M390" s="3" t="b">
        <f t="shared" si="48"/>
        <v>0</v>
      </c>
      <c r="O390" s="3" t="b">
        <f t="shared" si="49"/>
        <v>0</v>
      </c>
    </row>
    <row r="391" spans="4:15" ht="12.75">
      <c r="D391" s="1" t="s">
        <v>537</v>
      </c>
      <c r="E391" s="3" t="s">
        <v>494</v>
      </c>
      <c r="F391" s="3" t="s">
        <v>538</v>
      </c>
      <c r="G391" s="3">
        <v>10</v>
      </c>
      <c r="I391" s="3" t="b">
        <f t="shared" si="46"/>
        <v>0</v>
      </c>
      <c r="K391" s="3" t="b">
        <f t="shared" si="47"/>
        <v>0</v>
      </c>
      <c r="M391" s="3" t="b">
        <f t="shared" si="48"/>
        <v>0</v>
      </c>
      <c r="O391" s="3" t="b">
        <f t="shared" si="49"/>
        <v>0</v>
      </c>
    </row>
    <row r="392" spans="4:15" ht="12.75">
      <c r="D392" s="1" t="s">
        <v>539</v>
      </c>
      <c r="E392" s="3" t="s">
        <v>494</v>
      </c>
      <c r="F392" s="3" t="s">
        <v>540</v>
      </c>
      <c r="G392" s="3">
        <v>10</v>
      </c>
      <c r="I392" s="3" t="b">
        <f t="shared" si="46"/>
        <v>0</v>
      </c>
      <c r="K392" s="3" t="b">
        <f t="shared" si="47"/>
        <v>0</v>
      </c>
      <c r="M392" s="3" t="b">
        <f t="shared" si="48"/>
        <v>0</v>
      </c>
      <c r="O392" s="3" t="b">
        <f t="shared" si="49"/>
        <v>0</v>
      </c>
    </row>
    <row r="393" spans="4:15" ht="12.75">
      <c r="D393" s="1" t="s">
        <v>541</v>
      </c>
      <c r="E393" s="3" t="s">
        <v>494</v>
      </c>
      <c r="F393" s="3" t="s">
        <v>299</v>
      </c>
      <c r="G393" s="3">
        <v>10</v>
      </c>
      <c r="I393" s="3" t="b">
        <f t="shared" si="46"/>
        <v>0</v>
      </c>
      <c r="K393" s="3" t="b">
        <f t="shared" si="47"/>
        <v>0</v>
      </c>
      <c r="M393" s="3" t="b">
        <f t="shared" si="48"/>
        <v>0</v>
      </c>
      <c r="O393" s="3" t="b">
        <f t="shared" si="49"/>
        <v>0</v>
      </c>
    </row>
    <row r="394" spans="4:15" ht="12.75">
      <c r="D394" s="1" t="s">
        <v>542</v>
      </c>
      <c r="E394" s="3" t="s">
        <v>494</v>
      </c>
      <c r="F394" s="3" t="s">
        <v>543</v>
      </c>
      <c r="G394" s="3">
        <v>10</v>
      </c>
      <c r="I394" s="3" t="b">
        <f t="shared" si="46"/>
        <v>0</v>
      </c>
      <c r="K394" s="3" t="b">
        <f t="shared" si="47"/>
        <v>0</v>
      </c>
      <c r="M394" s="3" t="b">
        <f t="shared" si="48"/>
        <v>0</v>
      </c>
      <c r="O394" s="3" t="b">
        <f t="shared" si="49"/>
        <v>0</v>
      </c>
    </row>
    <row r="395" spans="4:15" ht="12.75">
      <c r="D395" s="1" t="s">
        <v>544</v>
      </c>
      <c r="E395" s="3" t="s">
        <v>494</v>
      </c>
      <c r="F395" s="3" t="s">
        <v>450</v>
      </c>
      <c r="G395" s="3">
        <v>11</v>
      </c>
      <c r="I395" s="3" t="b">
        <f t="shared" si="46"/>
        <v>0</v>
      </c>
      <c r="K395" s="3" t="b">
        <f t="shared" si="47"/>
        <v>0</v>
      </c>
      <c r="M395" s="3" t="b">
        <f t="shared" si="48"/>
        <v>0</v>
      </c>
      <c r="O395" s="3" t="b">
        <f t="shared" si="49"/>
        <v>0</v>
      </c>
    </row>
    <row r="396" spans="4:15" ht="12.75">
      <c r="D396" s="1" t="s">
        <v>545</v>
      </c>
      <c r="E396" s="3" t="s">
        <v>494</v>
      </c>
      <c r="F396" s="3" t="s">
        <v>546</v>
      </c>
      <c r="G396" s="3">
        <v>11</v>
      </c>
      <c r="I396" s="3" t="b">
        <f t="shared" si="46"/>
        <v>0</v>
      </c>
      <c r="K396" s="3" t="b">
        <f t="shared" si="47"/>
        <v>0</v>
      </c>
      <c r="M396" s="3" t="b">
        <f t="shared" si="48"/>
        <v>0</v>
      </c>
      <c r="O396" s="3" t="b">
        <f t="shared" si="49"/>
        <v>0</v>
      </c>
    </row>
    <row r="397" spans="4:15" ht="12.75">
      <c r="D397" s="1" t="s">
        <v>547</v>
      </c>
      <c r="E397" s="3" t="s">
        <v>494</v>
      </c>
      <c r="F397" s="3" t="s">
        <v>548</v>
      </c>
      <c r="G397" s="3">
        <v>11</v>
      </c>
      <c r="I397" s="3" t="b">
        <f aca="true" t="shared" si="50" ref="I397:I428">G397&lt;8</f>
        <v>0</v>
      </c>
      <c r="K397" s="3" t="b">
        <f aca="true" t="shared" si="51" ref="K397:K428">G397&gt;16</f>
        <v>0</v>
      </c>
      <c r="M397" s="3" t="b">
        <f aca="true" t="shared" si="52" ref="M397:M428">G397&lt;4</f>
        <v>0</v>
      </c>
      <c r="O397" s="3" t="b">
        <f aca="true" t="shared" si="53" ref="O397:O428">G397&gt;16</f>
        <v>0</v>
      </c>
    </row>
    <row r="398" spans="4:15" ht="12.75">
      <c r="D398" s="1" t="s">
        <v>549</v>
      </c>
      <c r="E398" s="3" t="s">
        <v>494</v>
      </c>
      <c r="F398" s="3" t="s">
        <v>448</v>
      </c>
      <c r="G398" s="3">
        <v>11</v>
      </c>
      <c r="I398" s="3" t="b">
        <f t="shared" si="50"/>
        <v>0</v>
      </c>
      <c r="K398" s="3" t="b">
        <f t="shared" si="51"/>
        <v>0</v>
      </c>
      <c r="M398" s="3" t="b">
        <f t="shared" si="52"/>
        <v>0</v>
      </c>
      <c r="O398" s="3" t="b">
        <f t="shared" si="53"/>
        <v>0</v>
      </c>
    </row>
    <row r="399" spans="4:15" ht="12.75">
      <c r="D399" s="1" t="s">
        <v>550</v>
      </c>
      <c r="E399" s="3" t="s">
        <v>494</v>
      </c>
      <c r="F399" s="3" t="s">
        <v>305</v>
      </c>
      <c r="G399" s="3">
        <v>12</v>
      </c>
      <c r="I399" s="3" t="b">
        <f t="shared" si="50"/>
        <v>0</v>
      </c>
      <c r="K399" s="3" t="b">
        <f t="shared" si="51"/>
        <v>0</v>
      </c>
      <c r="M399" s="3" t="b">
        <f t="shared" si="52"/>
        <v>0</v>
      </c>
      <c r="O399" s="3" t="b">
        <f t="shared" si="53"/>
        <v>0</v>
      </c>
    </row>
    <row r="400" spans="4:15" ht="12.75">
      <c r="D400" s="1" t="s">
        <v>551</v>
      </c>
      <c r="E400" s="3" t="s">
        <v>494</v>
      </c>
      <c r="F400" s="3" t="s">
        <v>552</v>
      </c>
      <c r="G400" s="3">
        <v>12</v>
      </c>
      <c r="I400" s="3" t="b">
        <f t="shared" si="50"/>
        <v>0</v>
      </c>
      <c r="K400" s="3" t="b">
        <f t="shared" si="51"/>
        <v>0</v>
      </c>
      <c r="M400" s="3" t="b">
        <f t="shared" si="52"/>
        <v>0</v>
      </c>
      <c r="O400" s="3" t="b">
        <f t="shared" si="53"/>
        <v>0</v>
      </c>
    </row>
    <row r="401" spans="4:15" ht="12.75">
      <c r="D401" s="1" t="s">
        <v>553</v>
      </c>
      <c r="E401" s="3" t="s">
        <v>494</v>
      </c>
      <c r="F401" s="3" t="s">
        <v>554</v>
      </c>
      <c r="G401" s="3">
        <v>12</v>
      </c>
      <c r="I401" s="3" t="b">
        <f t="shared" si="50"/>
        <v>0</v>
      </c>
      <c r="K401" s="3" t="b">
        <f t="shared" si="51"/>
        <v>0</v>
      </c>
      <c r="M401" s="3" t="b">
        <f t="shared" si="52"/>
        <v>0</v>
      </c>
      <c r="O401" s="3" t="b">
        <f t="shared" si="53"/>
        <v>0</v>
      </c>
    </row>
    <row r="402" spans="4:15" ht="12.75">
      <c r="D402" s="1" t="s">
        <v>555</v>
      </c>
      <c r="E402" s="3" t="s">
        <v>494</v>
      </c>
      <c r="F402" s="3" t="s">
        <v>556</v>
      </c>
      <c r="G402" s="3">
        <v>12</v>
      </c>
      <c r="I402" s="3" t="b">
        <f t="shared" si="50"/>
        <v>0</v>
      </c>
      <c r="K402" s="3" t="b">
        <f t="shared" si="51"/>
        <v>0</v>
      </c>
      <c r="M402" s="3" t="b">
        <f t="shared" si="52"/>
        <v>0</v>
      </c>
      <c r="O402" s="3" t="b">
        <f t="shared" si="53"/>
        <v>0</v>
      </c>
    </row>
    <row r="403" spans="4:15" ht="12.75">
      <c r="D403" s="1" t="s">
        <v>557</v>
      </c>
      <c r="E403" s="3" t="s">
        <v>494</v>
      </c>
      <c r="F403" s="3" t="s">
        <v>303</v>
      </c>
      <c r="G403" s="3">
        <v>12</v>
      </c>
      <c r="I403" s="3" t="b">
        <f t="shared" si="50"/>
        <v>0</v>
      </c>
      <c r="K403" s="3" t="b">
        <f t="shared" si="51"/>
        <v>0</v>
      </c>
      <c r="M403" s="3" t="b">
        <f t="shared" si="52"/>
        <v>0</v>
      </c>
      <c r="O403" s="3" t="b">
        <f t="shared" si="53"/>
        <v>0</v>
      </c>
    </row>
    <row r="404" spans="4:15" ht="12.75">
      <c r="D404" s="1" t="s">
        <v>558</v>
      </c>
      <c r="E404" s="3" t="s">
        <v>494</v>
      </c>
      <c r="F404" s="3" t="s">
        <v>470</v>
      </c>
      <c r="G404" s="3">
        <v>14</v>
      </c>
      <c r="I404" s="3" t="b">
        <f t="shared" si="50"/>
        <v>0</v>
      </c>
      <c r="K404" s="3" t="b">
        <f t="shared" si="51"/>
        <v>0</v>
      </c>
      <c r="M404" s="3" t="b">
        <f t="shared" si="52"/>
        <v>0</v>
      </c>
      <c r="O404" s="3" t="b">
        <f t="shared" si="53"/>
        <v>0</v>
      </c>
    </row>
    <row r="405" spans="4:15" ht="12.75">
      <c r="D405" s="1" t="s">
        <v>559</v>
      </c>
      <c r="E405" s="3" t="s">
        <v>494</v>
      </c>
      <c r="F405" s="3" t="s">
        <v>560</v>
      </c>
      <c r="G405" s="3">
        <v>14</v>
      </c>
      <c r="I405" s="3" t="b">
        <f t="shared" si="50"/>
        <v>0</v>
      </c>
      <c r="K405" s="3" t="b">
        <f t="shared" si="51"/>
        <v>0</v>
      </c>
      <c r="M405" s="3" t="b">
        <f t="shared" si="52"/>
        <v>0</v>
      </c>
      <c r="O405" s="3" t="b">
        <f t="shared" si="53"/>
        <v>0</v>
      </c>
    </row>
    <row r="406" spans="4:15" ht="12.75">
      <c r="D406" s="1" t="s">
        <v>561</v>
      </c>
      <c r="E406" s="3" t="s">
        <v>494</v>
      </c>
      <c r="F406" s="3" t="s">
        <v>478</v>
      </c>
      <c r="G406" s="3">
        <v>15</v>
      </c>
      <c r="I406" s="3" t="b">
        <f t="shared" si="50"/>
        <v>0</v>
      </c>
      <c r="K406" s="3" t="b">
        <f t="shared" si="51"/>
        <v>0</v>
      </c>
      <c r="M406" s="3" t="b">
        <f t="shared" si="52"/>
        <v>0</v>
      </c>
      <c r="O406" s="3" t="b">
        <f t="shared" si="53"/>
        <v>0</v>
      </c>
    </row>
    <row r="407" spans="4:15" ht="12.75">
      <c r="D407" s="1" t="s">
        <v>562</v>
      </c>
      <c r="E407" s="3" t="s">
        <v>494</v>
      </c>
      <c r="F407" s="3" t="s">
        <v>563</v>
      </c>
      <c r="G407" s="3">
        <v>16</v>
      </c>
      <c r="I407" s="3" t="b">
        <f t="shared" si="50"/>
        <v>0</v>
      </c>
      <c r="K407" s="3" t="b">
        <f t="shared" si="51"/>
        <v>0</v>
      </c>
      <c r="M407" s="3" t="b">
        <f t="shared" si="52"/>
        <v>0</v>
      </c>
      <c r="O407" s="3" t="b">
        <f t="shared" si="53"/>
        <v>0</v>
      </c>
    </row>
    <row r="408" spans="4:15" ht="12.75">
      <c r="D408" s="1" t="s">
        <v>564</v>
      </c>
      <c r="E408" s="3" t="s">
        <v>494</v>
      </c>
      <c r="F408" s="3" t="s">
        <v>565</v>
      </c>
      <c r="G408" s="3">
        <v>16</v>
      </c>
      <c r="I408" s="3" t="b">
        <f t="shared" si="50"/>
        <v>0</v>
      </c>
      <c r="K408" s="3" t="b">
        <f t="shared" si="51"/>
        <v>0</v>
      </c>
      <c r="M408" s="3" t="b">
        <f t="shared" si="52"/>
        <v>0</v>
      </c>
      <c r="O408" s="3" t="b">
        <f t="shared" si="53"/>
        <v>0</v>
      </c>
    </row>
    <row r="409" spans="4:15" ht="12.75">
      <c r="D409" s="1" t="s">
        <v>566</v>
      </c>
      <c r="E409" s="3" t="s">
        <v>494</v>
      </c>
      <c r="F409" s="3" t="s">
        <v>567</v>
      </c>
      <c r="G409" s="3">
        <v>16</v>
      </c>
      <c r="I409" s="3" t="b">
        <f t="shared" si="50"/>
        <v>0</v>
      </c>
      <c r="K409" s="3" t="b">
        <f t="shared" si="51"/>
        <v>0</v>
      </c>
      <c r="M409" s="3" t="b">
        <f t="shared" si="52"/>
        <v>0</v>
      </c>
      <c r="O409" s="3" t="b">
        <f t="shared" si="53"/>
        <v>0</v>
      </c>
    </row>
    <row r="410" spans="4:15" ht="12.75">
      <c r="D410" s="1" t="s">
        <v>568</v>
      </c>
      <c r="E410" s="3" t="s">
        <v>494</v>
      </c>
      <c r="F410" s="3" t="s">
        <v>569</v>
      </c>
      <c r="G410" s="3">
        <v>16</v>
      </c>
      <c r="I410" s="3" t="b">
        <f t="shared" si="50"/>
        <v>0</v>
      </c>
      <c r="K410" s="3" t="b">
        <f t="shared" si="51"/>
        <v>0</v>
      </c>
      <c r="M410" s="3" t="b">
        <f t="shared" si="52"/>
        <v>0</v>
      </c>
      <c r="O410" s="3" t="b">
        <f t="shared" si="53"/>
        <v>0</v>
      </c>
    </row>
    <row r="411" spans="4:15" ht="12.75">
      <c r="D411" s="1" t="s">
        <v>570</v>
      </c>
      <c r="E411" s="3" t="s">
        <v>494</v>
      </c>
      <c r="F411" s="3" t="s">
        <v>567</v>
      </c>
      <c r="G411" s="3">
        <v>16</v>
      </c>
      <c r="I411" s="3" t="b">
        <f t="shared" si="50"/>
        <v>0</v>
      </c>
      <c r="K411" s="3" t="b">
        <f t="shared" si="51"/>
        <v>0</v>
      </c>
      <c r="M411" s="3" t="b">
        <f t="shared" si="52"/>
        <v>0</v>
      </c>
      <c r="O411" s="3" t="b">
        <f t="shared" si="53"/>
        <v>0</v>
      </c>
    </row>
    <row r="412" spans="4:15" ht="12.75">
      <c r="D412" s="1" t="s">
        <v>571</v>
      </c>
      <c r="E412" s="3" t="s">
        <v>494</v>
      </c>
      <c r="F412" s="3" t="s">
        <v>569</v>
      </c>
      <c r="G412" s="3">
        <v>16</v>
      </c>
      <c r="I412" s="3" t="b">
        <f t="shared" si="50"/>
        <v>0</v>
      </c>
      <c r="K412" s="3" t="b">
        <f t="shared" si="51"/>
        <v>0</v>
      </c>
      <c r="M412" s="3" t="b">
        <f t="shared" si="52"/>
        <v>0</v>
      </c>
      <c r="O412" s="3" t="b">
        <f t="shared" si="53"/>
        <v>0</v>
      </c>
    </row>
    <row r="413" spans="4:15" ht="12.75">
      <c r="D413" s="1" t="s">
        <v>572</v>
      </c>
      <c r="E413" s="3" t="s">
        <v>494</v>
      </c>
      <c r="F413" s="3" t="s">
        <v>573</v>
      </c>
      <c r="G413" s="3">
        <v>16</v>
      </c>
      <c r="I413" s="3" t="b">
        <f t="shared" si="50"/>
        <v>0</v>
      </c>
      <c r="K413" s="3" t="b">
        <f t="shared" si="51"/>
        <v>0</v>
      </c>
      <c r="M413" s="3" t="b">
        <f t="shared" si="52"/>
        <v>0</v>
      </c>
      <c r="O413" s="3" t="b">
        <f t="shared" si="53"/>
        <v>0</v>
      </c>
    </row>
    <row r="414" spans="4:15" ht="12.75">
      <c r="D414" s="1" t="s">
        <v>574</v>
      </c>
      <c r="E414" s="3" t="s">
        <v>494</v>
      </c>
      <c r="F414" s="3" t="s">
        <v>575</v>
      </c>
      <c r="G414" s="3">
        <v>17</v>
      </c>
      <c r="I414" s="3" t="b">
        <f t="shared" si="50"/>
        <v>0</v>
      </c>
      <c r="K414" s="3" t="b">
        <f t="shared" si="51"/>
        <v>1</v>
      </c>
      <c r="M414" s="3" t="b">
        <f t="shared" si="52"/>
        <v>0</v>
      </c>
      <c r="O414" s="3" t="b">
        <f t="shared" si="53"/>
        <v>1</v>
      </c>
    </row>
    <row r="415" spans="4:15" ht="12.75">
      <c r="D415" s="1" t="s">
        <v>576</v>
      </c>
      <c r="E415" s="3" t="s">
        <v>494</v>
      </c>
      <c r="F415" s="3" t="s">
        <v>577</v>
      </c>
      <c r="G415" s="3">
        <v>18</v>
      </c>
      <c r="I415" s="3" t="b">
        <f t="shared" si="50"/>
        <v>0</v>
      </c>
      <c r="K415" s="3" t="b">
        <f t="shared" si="51"/>
        <v>1</v>
      </c>
      <c r="M415" s="3" t="b">
        <f t="shared" si="52"/>
        <v>0</v>
      </c>
      <c r="O415" s="3" t="b">
        <f t="shared" si="53"/>
        <v>1</v>
      </c>
    </row>
    <row r="416" spans="4:15" ht="12.75">
      <c r="D416" s="1" t="s">
        <v>578</v>
      </c>
      <c r="E416" s="3" t="s">
        <v>494</v>
      </c>
      <c r="F416" s="3" t="s">
        <v>579</v>
      </c>
      <c r="G416" s="3">
        <v>18</v>
      </c>
      <c r="I416" s="3" t="b">
        <f t="shared" si="50"/>
        <v>0</v>
      </c>
      <c r="K416" s="3" t="b">
        <f t="shared" si="51"/>
        <v>1</v>
      </c>
      <c r="M416" s="3" t="b">
        <f t="shared" si="52"/>
        <v>0</v>
      </c>
      <c r="O416" s="3" t="b">
        <f t="shared" si="53"/>
        <v>1</v>
      </c>
    </row>
    <row r="417" spans="4:15" ht="12.75">
      <c r="D417" s="1" t="s">
        <v>580</v>
      </c>
      <c r="E417" s="3" t="s">
        <v>494</v>
      </c>
      <c r="F417" s="3" t="s">
        <v>581</v>
      </c>
      <c r="G417" s="3">
        <v>19</v>
      </c>
      <c r="I417" s="3" t="b">
        <f t="shared" si="50"/>
        <v>0</v>
      </c>
      <c r="K417" s="3" t="b">
        <f t="shared" si="51"/>
        <v>1</v>
      </c>
      <c r="M417" s="3" t="b">
        <f t="shared" si="52"/>
        <v>0</v>
      </c>
      <c r="O417" s="3" t="b">
        <f t="shared" si="53"/>
        <v>1</v>
      </c>
    </row>
    <row r="418" spans="4:15" ht="12.75">
      <c r="D418" s="1" t="s">
        <v>582</v>
      </c>
      <c r="E418" s="3" t="s">
        <v>494</v>
      </c>
      <c r="F418" s="3" t="s">
        <v>583</v>
      </c>
      <c r="G418" s="3">
        <v>20</v>
      </c>
      <c r="I418" s="3" t="b">
        <f t="shared" si="50"/>
        <v>0</v>
      </c>
      <c r="K418" s="3" t="b">
        <f t="shared" si="51"/>
        <v>1</v>
      </c>
      <c r="M418" s="3" t="b">
        <f t="shared" si="52"/>
        <v>0</v>
      </c>
      <c r="O418" s="3" t="b">
        <f t="shared" si="53"/>
        <v>1</v>
      </c>
    </row>
    <row r="419" spans="4:15" ht="12.75">
      <c r="D419" s="1" t="s">
        <v>584</v>
      </c>
      <c r="E419" s="3" t="s">
        <v>494</v>
      </c>
      <c r="F419" s="3" t="s">
        <v>585</v>
      </c>
      <c r="G419" s="3">
        <v>21</v>
      </c>
      <c r="I419" s="3" t="b">
        <f t="shared" si="50"/>
        <v>0</v>
      </c>
      <c r="K419" s="3" t="b">
        <f t="shared" si="51"/>
        <v>1</v>
      </c>
      <c r="M419" s="3" t="b">
        <f t="shared" si="52"/>
        <v>0</v>
      </c>
      <c r="O419" s="3" t="b">
        <f t="shared" si="53"/>
        <v>1</v>
      </c>
    </row>
    <row r="420" spans="4:15" ht="12.75">
      <c r="D420" s="1" t="s">
        <v>586</v>
      </c>
      <c r="E420" s="3" t="s">
        <v>494</v>
      </c>
      <c r="F420" s="3" t="s">
        <v>587</v>
      </c>
      <c r="G420" s="3">
        <v>21</v>
      </c>
      <c r="I420" s="3" t="b">
        <f t="shared" si="50"/>
        <v>0</v>
      </c>
      <c r="K420" s="3" t="b">
        <f t="shared" si="51"/>
        <v>1</v>
      </c>
      <c r="M420" s="3" t="b">
        <f t="shared" si="52"/>
        <v>0</v>
      </c>
      <c r="O420" s="3" t="b">
        <f t="shared" si="53"/>
        <v>1</v>
      </c>
    </row>
    <row r="421" spans="4:15" ht="12.75">
      <c r="D421" s="1" t="s">
        <v>588</v>
      </c>
      <c r="E421" s="3" t="s">
        <v>494</v>
      </c>
      <c r="F421" s="3" t="s">
        <v>585</v>
      </c>
      <c r="G421" s="3">
        <v>21</v>
      </c>
      <c r="I421" s="3" t="b">
        <f t="shared" si="50"/>
        <v>0</v>
      </c>
      <c r="K421" s="3" t="b">
        <f t="shared" si="51"/>
        <v>1</v>
      </c>
      <c r="M421" s="3" t="b">
        <f t="shared" si="52"/>
        <v>0</v>
      </c>
      <c r="O421" s="3" t="b">
        <f t="shared" si="53"/>
        <v>1</v>
      </c>
    </row>
    <row r="422" spans="4:15" ht="12.75">
      <c r="D422" s="1" t="s">
        <v>589</v>
      </c>
      <c r="E422" s="3" t="s">
        <v>494</v>
      </c>
      <c r="F422" s="3" t="s">
        <v>587</v>
      </c>
      <c r="G422" s="3">
        <v>21</v>
      </c>
      <c r="I422" s="3" t="b">
        <f t="shared" si="50"/>
        <v>0</v>
      </c>
      <c r="K422" s="3" t="b">
        <f t="shared" si="51"/>
        <v>1</v>
      </c>
      <c r="M422" s="3" t="b">
        <f t="shared" si="52"/>
        <v>0</v>
      </c>
      <c r="O422" s="3" t="b">
        <f t="shared" si="53"/>
        <v>1</v>
      </c>
    </row>
    <row r="423" spans="4:15" ht="12.75">
      <c r="D423" s="1" t="s">
        <v>590</v>
      </c>
      <c r="E423" s="3" t="s">
        <v>494</v>
      </c>
      <c r="F423" s="3" t="s">
        <v>591</v>
      </c>
      <c r="G423" s="3">
        <v>21</v>
      </c>
      <c r="I423" s="3" t="b">
        <f t="shared" si="50"/>
        <v>0</v>
      </c>
      <c r="K423" s="3" t="b">
        <f t="shared" si="51"/>
        <v>1</v>
      </c>
      <c r="M423" s="3" t="b">
        <f t="shared" si="52"/>
        <v>0</v>
      </c>
      <c r="O423" s="3" t="b">
        <f t="shared" si="53"/>
        <v>1</v>
      </c>
    </row>
    <row r="424" spans="4:15" ht="12.75">
      <c r="D424" s="1" t="s">
        <v>592</v>
      </c>
      <c r="E424" s="3" t="s">
        <v>494</v>
      </c>
      <c r="F424" s="3" t="s">
        <v>593</v>
      </c>
      <c r="G424" s="3">
        <v>24</v>
      </c>
      <c r="I424" s="3" t="b">
        <f t="shared" si="50"/>
        <v>0</v>
      </c>
      <c r="K424" s="3" t="b">
        <f t="shared" si="51"/>
        <v>1</v>
      </c>
      <c r="M424" s="3" t="b">
        <f t="shared" si="52"/>
        <v>0</v>
      </c>
      <c r="O424" s="3" t="b">
        <f t="shared" si="53"/>
        <v>1</v>
      </c>
    </row>
    <row r="425" spans="4:15" ht="12.75">
      <c r="D425" s="1" t="s">
        <v>594</v>
      </c>
      <c r="E425" s="3" t="s">
        <v>494</v>
      </c>
      <c r="F425" s="3" t="s">
        <v>595</v>
      </c>
      <c r="G425" s="3">
        <v>24</v>
      </c>
      <c r="I425" s="3" t="b">
        <f t="shared" si="50"/>
        <v>0</v>
      </c>
      <c r="K425" s="3" t="b">
        <f t="shared" si="51"/>
        <v>1</v>
      </c>
      <c r="M425" s="3" t="b">
        <f t="shared" si="52"/>
        <v>0</v>
      </c>
      <c r="O425" s="3" t="b">
        <f t="shared" si="53"/>
        <v>1</v>
      </c>
    </row>
    <row r="426" spans="4:15" ht="12.75">
      <c r="D426" s="1" t="s">
        <v>596</v>
      </c>
      <c r="E426" s="3" t="s">
        <v>494</v>
      </c>
      <c r="F426" s="3" t="s">
        <v>593</v>
      </c>
      <c r="G426" s="3">
        <v>24</v>
      </c>
      <c r="I426" s="3" t="b">
        <f t="shared" si="50"/>
        <v>0</v>
      </c>
      <c r="K426" s="3" t="b">
        <f t="shared" si="51"/>
        <v>1</v>
      </c>
      <c r="M426" s="3" t="b">
        <f t="shared" si="52"/>
        <v>0</v>
      </c>
      <c r="O426" s="3" t="b">
        <f t="shared" si="53"/>
        <v>1</v>
      </c>
    </row>
    <row r="427" spans="4:15" ht="12.75">
      <c r="D427" s="1" t="s">
        <v>597</v>
      </c>
      <c r="E427" s="3" t="s">
        <v>494</v>
      </c>
      <c r="F427" s="3" t="s">
        <v>595</v>
      </c>
      <c r="G427" s="3">
        <v>24</v>
      </c>
      <c r="I427" s="3" t="b">
        <f t="shared" si="50"/>
        <v>0</v>
      </c>
      <c r="K427" s="3" t="b">
        <f t="shared" si="51"/>
        <v>1</v>
      </c>
      <c r="M427" s="3" t="b">
        <f t="shared" si="52"/>
        <v>0</v>
      </c>
      <c r="O427" s="3" t="b">
        <f t="shared" si="53"/>
        <v>1</v>
      </c>
    </row>
    <row r="428" spans="4:15" ht="12.75">
      <c r="D428" s="1" t="s">
        <v>598</v>
      </c>
      <c r="E428" s="3" t="s">
        <v>494</v>
      </c>
      <c r="F428" s="3" t="s">
        <v>599</v>
      </c>
      <c r="G428" s="3">
        <v>25</v>
      </c>
      <c r="I428" s="3" t="b">
        <f t="shared" si="50"/>
        <v>0</v>
      </c>
      <c r="K428" s="3" t="b">
        <f t="shared" si="51"/>
        <v>1</v>
      </c>
      <c r="M428" s="3" t="b">
        <f t="shared" si="52"/>
        <v>0</v>
      </c>
      <c r="O428" s="3" t="b">
        <f t="shared" si="53"/>
        <v>1</v>
      </c>
    </row>
    <row r="430" spans="4:15" ht="12.75">
      <c r="D430" s="1" t="s">
        <v>600</v>
      </c>
      <c r="E430" s="3" t="s">
        <v>601</v>
      </c>
      <c r="F430" s="3" t="s">
        <v>602</v>
      </c>
      <c r="G430" s="3">
        <v>12</v>
      </c>
      <c r="I430" s="3" t="b">
        <f aca="true" t="shared" si="54" ref="I430:I440">G430&lt;16</f>
        <v>1</v>
      </c>
      <c r="K430" s="3" t="b">
        <f aca="true" t="shared" si="55" ref="K430:K440">G430&gt;32</f>
        <v>0</v>
      </c>
      <c r="M430" s="3" t="b">
        <f aca="true" t="shared" si="56" ref="M430:M440">G430&lt;16</f>
        <v>1</v>
      </c>
      <c r="O430" s="3" t="b">
        <f aca="true" t="shared" si="57" ref="O430:O440">G430&gt;32</f>
        <v>0</v>
      </c>
    </row>
    <row r="431" spans="4:15" ht="12.75">
      <c r="D431" s="1" t="s">
        <v>603</v>
      </c>
      <c r="E431" s="3" t="s">
        <v>601</v>
      </c>
      <c r="F431" s="3" t="s">
        <v>604</v>
      </c>
      <c r="G431" s="3">
        <v>12</v>
      </c>
      <c r="I431" s="3" t="b">
        <f t="shared" si="54"/>
        <v>1</v>
      </c>
      <c r="K431" s="3" t="b">
        <f t="shared" si="55"/>
        <v>0</v>
      </c>
      <c r="M431" s="3" t="b">
        <f t="shared" si="56"/>
        <v>1</v>
      </c>
      <c r="O431" s="3" t="b">
        <f t="shared" si="57"/>
        <v>0</v>
      </c>
    </row>
    <row r="432" spans="4:15" ht="12.75">
      <c r="D432" s="1" t="s">
        <v>605</v>
      </c>
      <c r="E432" s="3" t="s">
        <v>601</v>
      </c>
      <c r="F432" s="3" t="s">
        <v>606</v>
      </c>
      <c r="G432" s="3">
        <v>16</v>
      </c>
      <c r="I432" s="3" t="b">
        <f t="shared" si="54"/>
        <v>0</v>
      </c>
      <c r="K432" s="3" t="b">
        <f t="shared" si="55"/>
        <v>0</v>
      </c>
      <c r="M432" s="3" t="b">
        <f t="shared" si="56"/>
        <v>0</v>
      </c>
      <c r="O432" s="3" t="b">
        <f t="shared" si="57"/>
        <v>0</v>
      </c>
    </row>
    <row r="433" spans="4:15" ht="12.75">
      <c r="D433" s="1" t="s">
        <v>607</v>
      </c>
      <c r="E433" s="3" t="s">
        <v>601</v>
      </c>
      <c r="F433" s="3" t="s">
        <v>563</v>
      </c>
      <c r="G433" s="3">
        <v>16</v>
      </c>
      <c r="I433" s="3" t="b">
        <f t="shared" si="54"/>
        <v>0</v>
      </c>
      <c r="K433" s="3" t="b">
        <f t="shared" si="55"/>
        <v>0</v>
      </c>
      <c r="M433" s="3" t="b">
        <f t="shared" si="56"/>
        <v>0</v>
      </c>
      <c r="O433" s="3" t="b">
        <f t="shared" si="57"/>
        <v>0</v>
      </c>
    </row>
    <row r="434" spans="4:15" ht="12.75">
      <c r="D434" s="1" t="s">
        <v>608</v>
      </c>
      <c r="E434" s="3" t="s">
        <v>601</v>
      </c>
      <c r="F434" s="3" t="s">
        <v>609</v>
      </c>
      <c r="G434" s="3">
        <v>16</v>
      </c>
      <c r="I434" s="3" t="b">
        <f t="shared" si="54"/>
        <v>0</v>
      </c>
      <c r="K434" s="3" t="b">
        <f t="shared" si="55"/>
        <v>0</v>
      </c>
      <c r="M434" s="3" t="b">
        <f t="shared" si="56"/>
        <v>0</v>
      </c>
      <c r="O434" s="3" t="b">
        <f t="shared" si="57"/>
        <v>0</v>
      </c>
    </row>
    <row r="435" spans="4:15" ht="12.75">
      <c r="D435" s="1" t="s">
        <v>610</v>
      </c>
      <c r="E435" s="3" t="s">
        <v>601</v>
      </c>
      <c r="F435" s="3" t="s">
        <v>611</v>
      </c>
      <c r="G435" s="3">
        <v>16</v>
      </c>
      <c r="I435" s="3" t="b">
        <f t="shared" si="54"/>
        <v>0</v>
      </c>
      <c r="K435" s="3" t="b">
        <f t="shared" si="55"/>
        <v>0</v>
      </c>
      <c r="M435" s="3" t="b">
        <f t="shared" si="56"/>
        <v>0</v>
      </c>
      <c r="O435" s="3" t="b">
        <f t="shared" si="57"/>
        <v>0</v>
      </c>
    </row>
    <row r="436" spans="4:15" ht="12.75">
      <c r="D436" s="1" t="s">
        <v>612</v>
      </c>
      <c r="E436" s="3" t="s">
        <v>601</v>
      </c>
      <c r="F436" s="3" t="s">
        <v>613</v>
      </c>
      <c r="G436" s="3">
        <v>18</v>
      </c>
      <c r="I436" s="3" t="b">
        <f t="shared" si="54"/>
        <v>0</v>
      </c>
      <c r="K436" s="3" t="b">
        <f t="shared" si="55"/>
        <v>0</v>
      </c>
      <c r="M436" s="3" t="b">
        <f t="shared" si="56"/>
        <v>0</v>
      </c>
      <c r="O436" s="3" t="b">
        <f t="shared" si="57"/>
        <v>0</v>
      </c>
    </row>
    <row r="437" spans="4:15" ht="12.75">
      <c r="D437" s="1" t="s">
        <v>614</v>
      </c>
      <c r="E437" s="3" t="s">
        <v>601</v>
      </c>
      <c r="F437" s="3" t="s">
        <v>615</v>
      </c>
      <c r="G437" s="3">
        <v>20</v>
      </c>
      <c r="I437" s="3" t="b">
        <f t="shared" si="54"/>
        <v>0</v>
      </c>
      <c r="K437" s="3" t="b">
        <f t="shared" si="55"/>
        <v>0</v>
      </c>
      <c r="M437" s="3" t="b">
        <f t="shared" si="56"/>
        <v>0</v>
      </c>
      <c r="O437" s="3" t="b">
        <f t="shared" si="57"/>
        <v>0</v>
      </c>
    </row>
    <row r="438" spans="4:15" ht="12.75">
      <c r="D438" s="1" t="s">
        <v>616</v>
      </c>
      <c r="E438" s="3" t="s">
        <v>601</v>
      </c>
      <c r="F438" s="3" t="s">
        <v>617</v>
      </c>
      <c r="G438" s="3">
        <v>24</v>
      </c>
      <c r="I438" s="3" t="b">
        <f t="shared" si="54"/>
        <v>0</v>
      </c>
      <c r="K438" s="3" t="b">
        <f t="shared" si="55"/>
        <v>0</v>
      </c>
      <c r="M438" s="3" t="b">
        <f t="shared" si="56"/>
        <v>0</v>
      </c>
      <c r="O438" s="3" t="b">
        <f t="shared" si="57"/>
        <v>0</v>
      </c>
    </row>
    <row r="439" spans="4:15" ht="12.75">
      <c r="D439" s="1" t="s">
        <v>618</v>
      </c>
      <c r="E439" s="3" t="s">
        <v>601</v>
      </c>
      <c r="F439" s="3" t="s">
        <v>619</v>
      </c>
      <c r="G439" s="3">
        <v>24</v>
      </c>
      <c r="I439" s="3" t="b">
        <f t="shared" si="54"/>
        <v>0</v>
      </c>
      <c r="K439" s="3" t="b">
        <f t="shared" si="55"/>
        <v>0</v>
      </c>
      <c r="M439" s="3" t="b">
        <f t="shared" si="56"/>
        <v>0</v>
      </c>
      <c r="O439" s="3" t="b">
        <f t="shared" si="57"/>
        <v>0</v>
      </c>
    </row>
    <row r="440" spans="4:15" ht="12.75">
      <c r="D440" s="1" t="s">
        <v>620</v>
      </c>
      <c r="E440" s="3" t="s">
        <v>601</v>
      </c>
      <c r="F440" s="3" t="s">
        <v>621</v>
      </c>
      <c r="G440" s="3">
        <v>32</v>
      </c>
      <c r="I440" s="3" t="b">
        <f t="shared" si="54"/>
        <v>0</v>
      </c>
      <c r="K440" s="3" t="b">
        <f t="shared" si="55"/>
        <v>0</v>
      </c>
      <c r="M440" s="3" t="b">
        <f t="shared" si="56"/>
        <v>0</v>
      </c>
      <c r="O440" s="3" t="b">
        <f t="shared" si="57"/>
        <v>0</v>
      </c>
    </row>
    <row r="442" spans="4:15" ht="12.75">
      <c r="D442" s="1" t="s">
        <v>622</v>
      </c>
      <c r="E442" s="3" t="s">
        <v>623</v>
      </c>
      <c r="F442" s="3" t="s">
        <v>624</v>
      </c>
      <c r="G442" s="3">
        <v>32</v>
      </c>
      <c r="I442" s="3" t="b">
        <f aca="true" t="shared" si="58" ref="I442:I448">G442&lt;32</f>
        <v>0</v>
      </c>
      <c r="K442" s="3">
        <v>0</v>
      </c>
      <c r="M442" s="3" t="b">
        <f aca="true" t="shared" si="59" ref="M442:M448">G442&lt;32</f>
        <v>0</v>
      </c>
      <c r="O442" s="3">
        <v>0</v>
      </c>
    </row>
    <row r="443" spans="4:15" ht="12.75">
      <c r="D443" s="1" t="s">
        <v>625</v>
      </c>
      <c r="E443" s="3" t="s">
        <v>623</v>
      </c>
      <c r="F443" s="3" t="s">
        <v>626</v>
      </c>
      <c r="G443" s="3">
        <v>32</v>
      </c>
      <c r="I443" s="3" t="b">
        <f t="shared" si="58"/>
        <v>0</v>
      </c>
      <c r="K443" s="3">
        <v>0</v>
      </c>
      <c r="M443" s="3" t="b">
        <f t="shared" si="59"/>
        <v>0</v>
      </c>
      <c r="O443" s="3">
        <v>0</v>
      </c>
    </row>
    <row r="444" spans="4:15" ht="12.75">
      <c r="D444" s="1" t="s">
        <v>627</v>
      </c>
      <c r="E444" s="3" t="s">
        <v>623</v>
      </c>
      <c r="F444" s="3" t="s">
        <v>628</v>
      </c>
      <c r="G444" s="3">
        <v>32</v>
      </c>
      <c r="I444" s="3" t="b">
        <f t="shared" si="58"/>
        <v>0</v>
      </c>
      <c r="K444" s="3">
        <v>0</v>
      </c>
      <c r="M444" s="3" t="b">
        <f t="shared" si="59"/>
        <v>0</v>
      </c>
      <c r="O444" s="3">
        <v>0</v>
      </c>
    </row>
    <row r="445" spans="4:15" ht="12.75">
      <c r="D445" s="1" t="s">
        <v>629</v>
      </c>
      <c r="E445" s="3" t="s">
        <v>623</v>
      </c>
      <c r="F445" s="3" t="s">
        <v>630</v>
      </c>
      <c r="G445" s="3">
        <v>48</v>
      </c>
      <c r="I445" s="3" t="b">
        <f t="shared" si="58"/>
        <v>0</v>
      </c>
      <c r="K445" s="3">
        <v>0</v>
      </c>
      <c r="M445" s="3" t="b">
        <f t="shared" si="59"/>
        <v>0</v>
      </c>
      <c r="O445" s="3">
        <v>0</v>
      </c>
    </row>
    <row r="446" spans="4:15" ht="12.75">
      <c r="D446" s="1" t="s">
        <v>631</v>
      </c>
      <c r="E446" s="3" t="s">
        <v>623</v>
      </c>
      <c r="F446" s="3" t="s">
        <v>632</v>
      </c>
      <c r="G446" s="3">
        <v>48</v>
      </c>
      <c r="I446" s="3" t="b">
        <f t="shared" si="58"/>
        <v>0</v>
      </c>
      <c r="K446" s="3">
        <v>0</v>
      </c>
      <c r="M446" s="3" t="b">
        <f t="shared" si="59"/>
        <v>0</v>
      </c>
      <c r="O446" s="3">
        <v>0</v>
      </c>
    </row>
    <row r="447" spans="4:15" ht="12.75">
      <c r="D447" s="1" t="s">
        <v>633</v>
      </c>
      <c r="E447" s="3" t="s">
        <v>623</v>
      </c>
      <c r="F447" s="3" t="s">
        <v>634</v>
      </c>
      <c r="G447" s="3">
        <v>48</v>
      </c>
      <c r="I447" s="3" t="b">
        <f t="shared" si="58"/>
        <v>0</v>
      </c>
      <c r="K447" s="3">
        <v>0</v>
      </c>
      <c r="M447" s="3" t="b">
        <f t="shared" si="59"/>
        <v>0</v>
      </c>
      <c r="O447" s="3">
        <v>0</v>
      </c>
    </row>
    <row r="448" spans="4:15" ht="12.75">
      <c r="D448" s="1" t="s">
        <v>635</v>
      </c>
      <c r="E448" s="3" t="s">
        <v>623</v>
      </c>
      <c r="F448" s="3" t="s">
        <v>636</v>
      </c>
      <c r="G448" s="3">
        <v>64</v>
      </c>
      <c r="I448" s="3" t="b">
        <f t="shared" si="58"/>
        <v>0</v>
      </c>
      <c r="K448" s="3">
        <v>0</v>
      </c>
      <c r="M448" s="3" t="b">
        <f t="shared" si="59"/>
        <v>0</v>
      </c>
      <c r="O448" s="3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www.superdan.net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Monster Hit Dice Range Comparisons</dc:title>
  <dc:subject/>
  <dc:creator>Daniel R. Collins</dc:creator>
  <cp:keywords/>
  <dc:description/>
  <cp:lastModifiedBy>Daniel R. Collins</cp:lastModifiedBy>
  <dcterms:created xsi:type="dcterms:W3CDTF">2002-06-02T15:42:51Z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